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4\小郡市\03_都市建設部\0304_下水道課\030402_管理係\02 財政関連\10 経営比較分析表\H30\190116 公営企業に係る「経営比較分析表」の分析等について（依頼）\提出\"/>
    </mc:Choice>
  </mc:AlternateContent>
  <workbookProtection workbookAlgorithmName="SHA-512" workbookHashValue="FOWZHIWnMOIGfQrog1Zk3lZFe6vxeSeiAPf+EJSEXQv31N9Ghy5JCI8phwIQaLldhy2Np9vKq2ek2X9fdmU8sA==" workbookSaltValue="I6qh+vIZ3jNNmpVCw55A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<sst xmlns="http://schemas.openxmlformats.org/spreadsheetml/2006/main" count="324" uniqueCount="123">
  <si>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</si>
  <si>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</si>
  <si>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</si>
  <si>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</si>
  <si>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</si>
  <si>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</si>
  <si>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</si>
  <si>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</si>
  <si>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</si>
  <si>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</si>
  <si>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</si>
  <si>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</si>
  <si>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</si>
  <si>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</si>
  <si>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</si>
  <si>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</si>
  <si>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</si>
  <si>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</si>
  <si>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</si>
  <si>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</si>
  <si>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</si>
  <si>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</si>
  <si>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</si>
  <si>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</si>
  <si>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</si>
  <si>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</si>
  <si>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</si>
  <si>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</si>
  <si>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</si>
  <si>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</si>
  <si>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</si>
  <si>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</si>
  <si>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</si>
  <si>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</si>
  <si>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</si>
  <si>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</si>
  <si>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</si>
  <si>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</si>
  <si>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</si>
  <si>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</si>
  <si>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</si>
  <si>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</si>
  <si>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</si>
  <si>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</si>
  <si>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</si>
  <si>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</si>
  <si>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</si>
  <si>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</si>
  <si>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</si>
  <si>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</si>
  <si>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</si>
  <si>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</si>
  <si>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</si>
  <si>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</si>
  <si>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</si>
  <si>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</si>
  <si>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</si>
  <si>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</si>
  <si>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</si>
  <si>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</si>
  <si>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</si>
  <si>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</si>
  <si>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</si>
  <si>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</si>
  <si>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</si>
  <si>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</si>
  <si>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</si>
  <si>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</si>
  <si>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</si>
  <si>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</si>
  <si>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</si>
  <si>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</si>
  <si>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</si>
  <si>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</si>
  <si>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</si>
  <si>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</si>
  <si>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</si>
  <si>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</si>
  <si>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</si>
  <si>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</si>
  <si>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</si>
  <si>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</si>
  <si>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</si>
  <si>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</si>
  <si>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</si>
  <si>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</si>
  <si>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</si>
  <si>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</si>
  <si>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</si>
  <si>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</si>
  <si>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</si>
  <si>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</si>
  <si>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</si>
  <si>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</si>
  <si>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</si>
  <si>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</si>
  <si>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</si>
  <si>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</si>
  <si>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</si>
  <si>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</si>
  <si>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</si>
  <si>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</si>
  <si>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</si>
  <si>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</si>
  <si>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</si>
  <si>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</si>
  <si>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</si>
  <si>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</si>
  <si>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小郡市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</si>
  <si>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</si>
  <si>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</si>
  <si>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</si>
  <si>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</si>
  <si>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</si>
  <si>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</si>
  <si>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</si>
  <si>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</si>
  <si>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</si>
  <si>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</si>
  <si>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</si>
  <si>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数値としては、100%を超えているが、これは地方公営企業法の一部適用に伴い、臨時的に増えた一般会計繰入金によるものであり、それを差し引くと101.19%となる。単年度収支は赤字ではないが、余力のない状態であるため、今後の更新費用を考慮すると更なる収入の増加、もしくは支出の効率化を図る必要がある。
③　100%を下回っているが、この数値の根拠となる流動負債には次年度の下水道使用料を財源とする企業債元金償還金が含まれているため、支払能力に問題はない。
④　当市下水道事業は事業開始から30年を迎え、現在も2025年概成を目標に整備を進めている。当該指標を類似団体と比較すると、半分以下となっており良好と見受けられるが、実質は一般会計繰入金が多くを占めていることが要因。よって、適正な下水道使用料の検討が求められる。
⑤　当市はまだ延伸整備が中心で、更新費用はほとんど含まれていないが、既に100%を下回っており余力がない状態と言える。普及率は90%超で、今後の下水道使用料増加は見込めないため、費用の削減・効率化を図る必要がある。
⑥　類似団体と比較しても高い水準にある。これは流域下水道に対する維持管理負担金の処理単価が高く、費用構成の大半を占めていることが要因であり、今後の有収水量減少を踏まえると、広域化等の更なる改善策が必要となる。
⑧　類似団体と比較すると良好に見えるが、当市の事業開始後年数や普及率から判断すると、若干低い数値にあると思われる。人口減・節水の時代を迎えているため、下水道使用料の確保のためにも、更なる水洗化率向上を図る必要がある。</t>
    <rPh sb="2" eb="4">
      <t>スウチ</t>
    </rPh>
    <rPh sb="14" eb="15">
      <t>コ</t>
    </rPh>
    <rPh sb="24" eb="26">
      <t>チホウ</t>
    </rPh>
    <rPh sb="26" eb="28">
      <t>コウエイ</t>
    </rPh>
    <rPh sb="28" eb="30">
      <t>キギョウ</t>
    </rPh>
    <rPh sb="30" eb="31">
      <t>ホウ</t>
    </rPh>
    <rPh sb="32" eb="34">
      <t>イチブ</t>
    </rPh>
    <rPh sb="34" eb="36">
      <t>テキヨウ</t>
    </rPh>
    <rPh sb="37" eb="38">
      <t>トモナ</t>
    </rPh>
    <rPh sb="40" eb="42">
      <t>リンジ</t>
    </rPh>
    <rPh sb="42" eb="43">
      <t>テキ</t>
    </rPh>
    <rPh sb="44" eb="45">
      <t>フ</t>
    </rPh>
    <rPh sb="47" eb="49">
      <t>イッパン</t>
    </rPh>
    <rPh sb="49" eb="51">
      <t>カイケイ</t>
    </rPh>
    <rPh sb="51" eb="53">
      <t>クリイレ</t>
    </rPh>
    <rPh sb="53" eb="54">
      <t>キン</t>
    </rPh>
    <rPh sb="66" eb="67">
      <t>サ</t>
    </rPh>
    <rPh sb="68" eb="69">
      <t>ヒ</t>
    </rPh>
    <rPh sb="82" eb="85">
      <t>タンネンド</t>
    </rPh>
    <rPh sb="85" eb="87">
      <t>シュウシ</t>
    </rPh>
    <rPh sb="88" eb="90">
      <t>アカジ</t>
    </rPh>
    <rPh sb="96" eb="98">
      <t>ヨリョク</t>
    </rPh>
    <rPh sb="101" eb="103">
      <t>ジョウタイ</t>
    </rPh>
    <rPh sb="109" eb="111">
      <t>コンゴ</t>
    </rPh>
    <rPh sb="112" eb="114">
      <t>コウシン</t>
    </rPh>
    <rPh sb="114" eb="116">
      <t>ヒヨウ</t>
    </rPh>
    <rPh sb="117" eb="119">
      <t>コウリョ</t>
    </rPh>
    <rPh sb="122" eb="123">
      <t>サラ</t>
    </rPh>
    <rPh sb="125" eb="127">
      <t>シュウニュウ</t>
    </rPh>
    <rPh sb="128" eb="130">
      <t>ゾウカ</t>
    </rPh>
    <rPh sb="135" eb="137">
      <t>シシュツ</t>
    </rPh>
    <rPh sb="138" eb="141">
      <t>コウリツカ</t>
    </rPh>
    <rPh sb="142" eb="143">
      <t>ハカ</t>
    </rPh>
    <rPh sb="144" eb="146">
      <t>ヒツヨウ</t>
    </rPh>
    <rPh sb="158" eb="160">
      <t>シタマワ</t>
    </rPh>
    <rPh sb="168" eb="170">
      <t>スウチ</t>
    </rPh>
    <rPh sb="171" eb="173">
      <t>コンキョ</t>
    </rPh>
    <rPh sb="176" eb="178">
      <t>リュウドウ</t>
    </rPh>
    <rPh sb="178" eb="180">
      <t>フサイ</t>
    </rPh>
    <rPh sb="182" eb="185">
      <t>ジネンド</t>
    </rPh>
    <rPh sb="186" eb="189">
      <t>ゲスイドウ</t>
    </rPh>
    <rPh sb="189" eb="192">
      <t>シヨウリョウ</t>
    </rPh>
    <rPh sb="193" eb="195">
      <t>ザイゲン</t>
    </rPh>
    <rPh sb="198" eb="200">
      <t>キギョウ</t>
    </rPh>
    <rPh sb="200" eb="201">
      <t>サイ</t>
    </rPh>
    <rPh sb="201" eb="203">
      <t>ガンキン</t>
    </rPh>
    <rPh sb="203" eb="205">
      <t>ショウカン</t>
    </rPh>
    <rPh sb="205" eb="206">
      <t>キン</t>
    </rPh>
    <rPh sb="207" eb="208">
      <t>フク</t>
    </rPh>
    <rPh sb="216" eb="218">
      <t>シハライ</t>
    </rPh>
    <rPh sb="218" eb="220">
      <t>ノウリョク</t>
    </rPh>
    <rPh sb="221" eb="223">
      <t>モンダイ</t>
    </rPh>
    <rPh sb="230" eb="232">
      <t>トウシ</t>
    </rPh>
    <rPh sb="232" eb="235">
      <t>ゲスイドウ</t>
    </rPh>
    <rPh sb="235" eb="237">
      <t>ジギョウ</t>
    </rPh>
    <rPh sb="238" eb="240">
      <t>ジギョウ</t>
    </rPh>
    <rPh sb="240" eb="242">
      <t>カイシ</t>
    </rPh>
    <rPh sb="246" eb="247">
      <t>ネン</t>
    </rPh>
    <rPh sb="248" eb="249">
      <t>ムカ</t>
    </rPh>
    <rPh sb="251" eb="253">
      <t>ゲンザイ</t>
    </rPh>
    <rPh sb="258" eb="259">
      <t>ネン</t>
    </rPh>
    <rPh sb="259" eb="261">
      <t>ガイセイ</t>
    </rPh>
    <rPh sb="262" eb="264">
      <t>モクヒョウ</t>
    </rPh>
    <rPh sb="265" eb="267">
      <t>セイビ</t>
    </rPh>
    <rPh sb="268" eb="269">
      <t>スス</t>
    </rPh>
    <rPh sb="274" eb="276">
      <t>トウガイ</t>
    </rPh>
    <rPh sb="276" eb="278">
      <t>シヒョウ</t>
    </rPh>
    <rPh sb="279" eb="281">
      <t>ルイジ</t>
    </rPh>
    <rPh sb="281" eb="283">
      <t>ダンタイ</t>
    </rPh>
    <rPh sb="284" eb="286">
      <t>ヒカク</t>
    </rPh>
    <rPh sb="290" eb="292">
      <t>ハンブン</t>
    </rPh>
    <rPh sb="292" eb="294">
      <t>イカ</t>
    </rPh>
    <rPh sb="300" eb="302">
      <t>リョウコウ</t>
    </rPh>
    <rPh sb="303" eb="305">
      <t>ミウ</t>
    </rPh>
    <rPh sb="311" eb="313">
      <t>ジッシツ</t>
    </rPh>
    <rPh sb="314" eb="316">
      <t>イッパン</t>
    </rPh>
    <rPh sb="316" eb="318">
      <t>カイケイ</t>
    </rPh>
    <rPh sb="318" eb="320">
      <t>クリイレ</t>
    </rPh>
    <rPh sb="320" eb="321">
      <t>キン</t>
    </rPh>
    <rPh sb="322" eb="323">
      <t>オオ</t>
    </rPh>
    <rPh sb="325" eb="326">
      <t>シ</t>
    </rPh>
    <rPh sb="333" eb="335">
      <t>ヨウイン</t>
    </rPh>
    <rPh sb="340" eb="342">
      <t>テキセイ</t>
    </rPh>
    <rPh sb="343" eb="346">
      <t>ゲスイドウ</t>
    </rPh>
    <rPh sb="346" eb="349">
      <t>シヨウリョウ</t>
    </rPh>
    <rPh sb="350" eb="352">
      <t>ケントウ</t>
    </rPh>
    <rPh sb="353" eb="354">
      <t>モト</t>
    </rPh>
    <rPh sb="362" eb="363">
      <t>トウ</t>
    </rPh>
    <rPh sb="363" eb="364">
      <t>シ</t>
    </rPh>
    <rPh sb="367" eb="369">
      <t>エンシン</t>
    </rPh>
    <rPh sb="369" eb="371">
      <t>セイビ</t>
    </rPh>
    <rPh sb="372" eb="374">
      <t>チュウシン</t>
    </rPh>
    <rPh sb="376" eb="378">
      <t>コウシン</t>
    </rPh>
    <rPh sb="378" eb="380">
      <t>ヒヨウ</t>
    </rPh>
    <rPh sb="385" eb="386">
      <t>フク</t>
    </rPh>
    <rPh sb="394" eb="395">
      <t>スデ</t>
    </rPh>
    <rPh sb="401" eb="403">
      <t>シタマワ</t>
    </rPh>
    <rPh sb="407" eb="409">
      <t>ヨリョク</t>
    </rPh>
    <rPh sb="412" eb="414">
      <t>ジョウタイ</t>
    </rPh>
    <rPh sb="415" eb="416">
      <t>イ</t>
    </rPh>
    <rPh sb="419" eb="421">
      <t>フキュウ</t>
    </rPh>
    <rPh sb="421" eb="422">
      <t>リツ</t>
    </rPh>
    <rPh sb="426" eb="427">
      <t>コ</t>
    </rPh>
    <rPh sb="429" eb="431">
      <t>コンゴ</t>
    </rPh>
    <rPh sb="432" eb="435">
      <t>ゲスイドウ</t>
    </rPh>
    <rPh sb="435" eb="438">
      <t>シヨウリョウ</t>
    </rPh>
    <rPh sb="438" eb="440">
      <t>ゾウカ</t>
    </rPh>
    <rPh sb="441" eb="443">
      <t>ミコ</t>
    </rPh>
    <rPh sb="449" eb="451">
      <t>ヒヨウ</t>
    </rPh>
    <rPh sb="452" eb="454">
      <t>サクゲン</t>
    </rPh>
    <rPh sb="455" eb="457">
      <t>コウリツ</t>
    </rPh>
    <rPh sb="457" eb="458">
      <t>カ</t>
    </rPh>
    <rPh sb="459" eb="460">
      <t>ハカ</t>
    </rPh>
    <rPh sb="461" eb="463">
      <t>ヒツヨウ</t>
    </rPh>
    <rPh sb="470" eb="472">
      <t>ルイジ</t>
    </rPh>
    <rPh sb="472" eb="474">
      <t>ダンタイ</t>
    </rPh>
    <rPh sb="475" eb="477">
      <t>ヒカク</t>
    </rPh>
    <rPh sb="480" eb="481">
      <t>タカ</t>
    </rPh>
    <rPh sb="482" eb="484">
      <t>スイジュン</t>
    </rPh>
    <rPh sb="491" eb="493">
      <t>リュウイキ</t>
    </rPh>
    <rPh sb="493" eb="496">
      <t>ゲスイドウ</t>
    </rPh>
    <rPh sb="497" eb="498">
      <t>タイ</t>
    </rPh>
    <rPh sb="500" eb="502">
      <t>イジ</t>
    </rPh>
    <rPh sb="502" eb="504">
      <t>カンリ</t>
    </rPh>
    <rPh sb="504" eb="507">
      <t>フタンキン</t>
    </rPh>
    <rPh sb="508" eb="510">
      <t>ショリ</t>
    </rPh>
    <rPh sb="510" eb="512">
      <t>タンカ</t>
    </rPh>
    <rPh sb="513" eb="514">
      <t>タカ</t>
    </rPh>
    <rPh sb="516" eb="518">
      <t>ヒヨウ</t>
    </rPh>
    <rPh sb="518" eb="520">
      <t>コウセイ</t>
    </rPh>
    <rPh sb="521" eb="523">
      <t>タイハン</t>
    </rPh>
    <rPh sb="524" eb="525">
      <t>シ</t>
    </rPh>
    <rPh sb="532" eb="534">
      <t>ヨウイン</t>
    </rPh>
    <rPh sb="538" eb="540">
      <t>コンゴ</t>
    </rPh>
    <rPh sb="541" eb="543">
      <t>ユウシュウ</t>
    </rPh>
    <rPh sb="543" eb="545">
      <t>スイリョウ</t>
    </rPh>
    <rPh sb="545" eb="547">
      <t>ゲンショウ</t>
    </rPh>
    <rPh sb="548" eb="549">
      <t>フ</t>
    </rPh>
    <rPh sb="554" eb="557">
      <t>コウイキカ</t>
    </rPh>
    <rPh sb="557" eb="558">
      <t>トウ</t>
    </rPh>
    <rPh sb="559" eb="560">
      <t>サラ</t>
    </rPh>
    <rPh sb="562" eb="564">
      <t>カイゼン</t>
    </rPh>
    <rPh sb="564" eb="565">
      <t>サク</t>
    </rPh>
    <rPh sb="566" eb="568">
      <t>ヒツヨウ</t>
    </rPh>
    <rPh sb="575" eb="579">
      <t>ルイジダンタイ</t>
    </rPh>
    <rPh sb="580" eb="582">
      <t>ヒカク</t>
    </rPh>
    <rPh sb="585" eb="587">
      <t>リョウコウ</t>
    </rPh>
    <rPh sb="588" eb="589">
      <t>ミ</t>
    </rPh>
    <rPh sb="593" eb="595">
      <t>トウシ</t>
    </rPh>
    <rPh sb="596" eb="598">
      <t>ジギョウ</t>
    </rPh>
    <rPh sb="598" eb="600">
      <t>カイシ</t>
    </rPh>
    <rPh sb="600" eb="601">
      <t>ゴ</t>
    </rPh>
    <rPh sb="601" eb="603">
      <t>ネンスウ</t>
    </rPh>
    <rPh sb="604" eb="606">
      <t>フキュウ</t>
    </rPh>
    <rPh sb="606" eb="607">
      <t>リツ</t>
    </rPh>
    <rPh sb="609" eb="611">
      <t>ハンダン</t>
    </rPh>
    <rPh sb="615" eb="617">
      <t>ジャッカン</t>
    </rPh>
    <rPh sb="617" eb="618">
      <t>ヒク</t>
    </rPh>
    <rPh sb="619" eb="621">
      <t>スウチ</t>
    </rPh>
    <rPh sb="625" eb="626">
      <t>オモ</t>
    </rPh>
    <rPh sb="630" eb="632">
      <t>ジンコウ</t>
    </rPh>
    <rPh sb="632" eb="633">
      <t>ゲン</t>
    </rPh>
    <rPh sb="634" eb="636">
      <t>セッスイ</t>
    </rPh>
    <rPh sb="637" eb="639">
      <t>ジダイ</t>
    </rPh>
    <rPh sb="640" eb="641">
      <t>ムカ</t>
    </rPh>
    <rPh sb="648" eb="651">
      <t>ゲスイドウ</t>
    </rPh>
    <rPh sb="651" eb="654">
      <t>シヨウリョウ</t>
    </rPh>
    <rPh sb="655" eb="657">
      <t>カクホ</t>
    </rPh>
    <rPh sb="663" eb="664">
      <t>サラ</t>
    </rPh>
    <rPh sb="666" eb="669">
      <t>スイセンカ</t>
    </rPh>
    <rPh sb="669" eb="670">
      <t>リツ</t>
    </rPh>
    <rPh sb="670" eb="672">
      <t>コウジョウ</t>
    </rPh>
    <rPh sb="673" eb="674">
      <t>ハカ</t>
    </rPh>
    <rPh sb="675" eb="677">
      <t>ヒツヨウ</t>
    </rPh>
    <phoneticPr fontId="4"/>
  </si>
  <si>
    <t>①　当市は流域関連公共下水道のみで処理場等施設の資産を持たず、大半が管渠資産であるため、減価償却がゆるやかで類似団体と比較しても、低い数値となっている。また、老朽化についても事業開始から30年で、管渠の一般的な耐用年数50年に対し半分程度の減価償却であるため、修繕に要する費用はわずかである。しかしながら、2025年度の概成後は更新・長寿命化に焦点を当て、減価償却の状況を踏まえつつ、投資計画等を見直していく必要がある。</t>
    <rPh sb="2" eb="3">
      <t>トウ</t>
    </rPh>
    <rPh sb="3" eb="4">
      <t>シ</t>
    </rPh>
    <rPh sb="5" eb="7">
      <t>リュウイキ</t>
    </rPh>
    <rPh sb="7" eb="9">
      <t>カンレン</t>
    </rPh>
    <rPh sb="9" eb="11">
      <t>コウキョウ</t>
    </rPh>
    <rPh sb="11" eb="14">
      <t>ゲスイドウ</t>
    </rPh>
    <rPh sb="17" eb="20">
      <t>ショリジョウ</t>
    </rPh>
    <rPh sb="20" eb="21">
      <t>トウ</t>
    </rPh>
    <rPh sb="21" eb="23">
      <t>シセツ</t>
    </rPh>
    <rPh sb="24" eb="26">
      <t>シサン</t>
    </rPh>
    <rPh sb="27" eb="28">
      <t>モ</t>
    </rPh>
    <rPh sb="31" eb="33">
      <t>タイハン</t>
    </rPh>
    <rPh sb="34" eb="36">
      <t>カンキョ</t>
    </rPh>
    <rPh sb="36" eb="38">
      <t>シサン</t>
    </rPh>
    <rPh sb="44" eb="46">
      <t>ゲンカ</t>
    </rPh>
    <rPh sb="46" eb="48">
      <t>ショウキャク</t>
    </rPh>
    <rPh sb="54" eb="56">
      <t>ルイジ</t>
    </rPh>
    <rPh sb="56" eb="58">
      <t>ダンタイ</t>
    </rPh>
    <rPh sb="59" eb="61">
      <t>ヒカク</t>
    </rPh>
    <rPh sb="65" eb="66">
      <t>ヒク</t>
    </rPh>
    <rPh sb="67" eb="68">
      <t>スウ</t>
    </rPh>
    <rPh sb="68" eb="69">
      <t>アタイ</t>
    </rPh>
    <rPh sb="79" eb="82">
      <t>ロウキュウカ</t>
    </rPh>
    <rPh sb="87" eb="89">
      <t>ジギョウ</t>
    </rPh>
    <rPh sb="89" eb="91">
      <t>カイシ</t>
    </rPh>
    <rPh sb="95" eb="96">
      <t>ネン</t>
    </rPh>
    <rPh sb="98" eb="100">
      <t>カンキョ</t>
    </rPh>
    <rPh sb="101" eb="103">
      <t>イッパン</t>
    </rPh>
    <rPh sb="103" eb="104">
      <t>テキ</t>
    </rPh>
    <rPh sb="105" eb="107">
      <t>タイヨウ</t>
    </rPh>
    <rPh sb="107" eb="109">
      <t>ネンスウ</t>
    </rPh>
    <rPh sb="111" eb="112">
      <t>ネン</t>
    </rPh>
    <rPh sb="113" eb="114">
      <t>タイ</t>
    </rPh>
    <rPh sb="115" eb="117">
      <t>ハンブン</t>
    </rPh>
    <rPh sb="117" eb="119">
      <t>テイド</t>
    </rPh>
    <rPh sb="120" eb="122">
      <t>ゲンカ</t>
    </rPh>
    <rPh sb="122" eb="124">
      <t>ショウキャク</t>
    </rPh>
    <rPh sb="130" eb="132">
      <t>シュウゼン</t>
    </rPh>
    <rPh sb="133" eb="134">
      <t>ヨウ</t>
    </rPh>
    <rPh sb="136" eb="138">
      <t>ヒヨウ</t>
    </rPh>
    <rPh sb="157" eb="159">
      <t>ネンド</t>
    </rPh>
    <rPh sb="160" eb="162">
      <t>ガイセイ</t>
    </rPh>
    <rPh sb="162" eb="163">
      <t>ゴ</t>
    </rPh>
    <rPh sb="164" eb="166">
      <t>コウシン</t>
    </rPh>
    <rPh sb="167" eb="170">
      <t>チョウジュミョウ</t>
    </rPh>
    <rPh sb="170" eb="171">
      <t>カ</t>
    </rPh>
    <rPh sb="172" eb="174">
      <t>ショウテン</t>
    </rPh>
    <rPh sb="175" eb="176">
      <t>ア</t>
    </rPh>
    <rPh sb="178" eb="180">
      <t>ゲンカ</t>
    </rPh>
    <rPh sb="180" eb="182">
      <t>ショウキャク</t>
    </rPh>
    <rPh sb="183" eb="185">
      <t>ジョウキョウ</t>
    </rPh>
    <rPh sb="186" eb="187">
      <t>フ</t>
    </rPh>
    <rPh sb="192" eb="194">
      <t>トウシ</t>
    </rPh>
    <rPh sb="194" eb="196">
      <t>ケイカク</t>
    </rPh>
    <rPh sb="196" eb="197">
      <t>トウ</t>
    </rPh>
    <rPh sb="198" eb="200">
      <t>ミナオ</t>
    </rPh>
    <rPh sb="204" eb="206">
      <t>ヒツヨウ</t>
    </rPh>
    <phoneticPr fontId="4"/>
  </si>
  <si>
    <t>今回は、地方公営企業法を一部適用し、これまでの現金主義による会計手法から、発生主義に基づく企業会計での決算を基に、各指標の数値を算出している。
これにより多少の算出方法の変更はあったものの、基本的な考え方は変わらず、当市においてもこれまでと比較して大きな差異は見受けられなかった。
しかしながら、企業会計方式に変えたことによって把握できるようになった資産や負債の状況を踏まえ、今後はこれらの数字を基礎に、人口減少・節水社会を踏まえた、その場しのぎでない料金改定、実態に応じた整備計画、ストックマネジメント計画を策定し、経営戦略に基づく中長期的な計画・対策を検討していく必要がある。</t>
    <rPh sb="0" eb="2">
      <t>コンカイ</t>
    </rPh>
    <rPh sb="4" eb="6">
      <t>チホウ</t>
    </rPh>
    <rPh sb="6" eb="8">
      <t>コウエイ</t>
    </rPh>
    <rPh sb="8" eb="10">
      <t>キギョウ</t>
    </rPh>
    <rPh sb="10" eb="11">
      <t>ホウ</t>
    </rPh>
    <rPh sb="12" eb="14">
      <t>イチブ</t>
    </rPh>
    <rPh sb="14" eb="16">
      <t>テキヨウ</t>
    </rPh>
    <rPh sb="23" eb="25">
      <t>ゲンキン</t>
    </rPh>
    <rPh sb="25" eb="27">
      <t>シュギ</t>
    </rPh>
    <rPh sb="30" eb="32">
      <t>カイケイ</t>
    </rPh>
    <rPh sb="32" eb="34">
      <t>シュホウ</t>
    </rPh>
    <rPh sb="37" eb="39">
      <t>ハッセイ</t>
    </rPh>
    <rPh sb="39" eb="41">
      <t>シュギ</t>
    </rPh>
    <rPh sb="42" eb="43">
      <t>モト</t>
    </rPh>
    <rPh sb="45" eb="47">
      <t>キギョウ</t>
    </rPh>
    <rPh sb="47" eb="49">
      <t>カイケイ</t>
    </rPh>
    <rPh sb="51" eb="53">
      <t>ケッサン</t>
    </rPh>
    <rPh sb="54" eb="55">
      <t>モト</t>
    </rPh>
    <rPh sb="57" eb="58">
      <t>カク</t>
    </rPh>
    <rPh sb="58" eb="60">
      <t>シヒョウ</t>
    </rPh>
    <rPh sb="61" eb="63">
      <t>スウチ</t>
    </rPh>
    <rPh sb="64" eb="66">
      <t>サンシュツ</t>
    </rPh>
    <rPh sb="77" eb="79">
      <t>タショウ</t>
    </rPh>
    <rPh sb="80" eb="82">
      <t>サンシュツ</t>
    </rPh>
    <rPh sb="82" eb="84">
      <t>ホウホウ</t>
    </rPh>
    <rPh sb="85" eb="87">
      <t>ヘンコウ</t>
    </rPh>
    <rPh sb="95" eb="98">
      <t>キホンテキ</t>
    </rPh>
    <rPh sb="99" eb="100">
      <t>カンガ</t>
    </rPh>
    <rPh sb="101" eb="102">
      <t>カタ</t>
    </rPh>
    <rPh sb="103" eb="104">
      <t>カ</t>
    </rPh>
    <rPh sb="108" eb="110">
      <t>トウシ</t>
    </rPh>
    <rPh sb="120" eb="122">
      <t>ヒカク</t>
    </rPh>
    <rPh sb="124" eb="125">
      <t>オオ</t>
    </rPh>
    <rPh sb="127" eb="129">
      <t>サイ</t>
    </rPh>
    <rPh sb="130" eb="132">
      <t>ミウ</t>
    </rPh>
    <rPh sb="148" eb="150">
      <t>キギョウ</t>
    </rPh>
    <rPh sb="150" eb="152">
      <t>カイケイ</t>
    </rPh>
    <rPh sb="152" eb="154">
      <t>ホウシキ</t>
    </rPh>
    <rPh sb="155" eb="156">
      <t>カ</t>
    </rPh>
    <rPh sb="164" eb="166">
      <t>ハアク</t>
    </rPh>
    <rPh sb="175" eb="177">
      <t>シサン</t>
    </rPh>
    <rPh sb="178" eb="180">
      <t>フサイ</t>
    </rPh>
    <rPh sb="181" eb="183">
      <t>ジョウキョウ</t>
    </rPh>
    <rPh sb="184" eb="185">
      <t>フ</t>
    </rPh>
    <rPh sb="188" eb="190">
      <t>コンゴ</t>
    </rPh>
    <rPh sb="195" eb="197">
      <t>スウジ</t>
    </rPh>
    <rPh sb="198" eb="200">
      <t>キソ</t>
    </rPh>
    <rPh sb="202" eb="204">
      <t>ジンコウ</t>
    </rPh>
    <rPh sb="204" eb="206">
      <t>ゲンショウ</t>
    </rPh>
    <rPh sb="207" eb="209">
      <t>セッスイ</t>
    </rPh>
    <rPh sb="209" eb="211">
      <t>シャカイ</t>
    </rPh>
    <rPh sb="212" eb="213">
      <t>フ</t>
    </rPh>
    <rPh sb="219" eb="220">
      <t>バ</t>
    </rPh>
    <rPh sb="226" eb="228">
      <t>リョウキン</t>
    </rPh>
    <rPh sb="228" eb="230">
      <t>カイテイ</t>
    </rPh>
    <rPh sb="231" eb="233">
      <t>ジッタイ</t>
    </rPh>
    <rPh sb="234" eb="235">
      <t>オウ</t>
    </rPh>
    <rPh sb="237" eb="239">
      <t>セイビ</t>
    </rPh>
    <rPh sb="239" eb="241">
      <t>ケイカク</t>
    </rPh>
    <rPh sb="252" eb="254">
      <t>ケイカク</t>
    </rPh>
    <rPh sb="255" eb="257">
      <t>サクテイ</t>
    </rPh>
    <rPh sb="259" eb="261">
      <t>ケイエイ</t>
    </rPh>
    <rPh sb="261" eb="263">
      <t>センリャク</t>
    </rPh>
    <rPh sb="264" eb="265">
      <t>モト</t>
    </rPh>
    <rPh sb="267" eb="270">
      <t>チュウチョウキ</t>
    </rPh>
    <rPh sb="270" eb="271">
      <t>テキ</t>
    </rPh>
    <rPh sb="272" eb="274">
      <t>ケイカク</t>
    </rPh>
    <rPh sb="275" eb="277">
      <t>タイサク</t>
    </rPh>
    <rPh sb="278" eb="280">
      <t>ケントウ</t>
    </rPh>
    <rPh sb="284" eb="2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</si>
</sst>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8B-40E2-BA91-C9BA64EC3C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5A8B-40E2-BA91-C9BA64EC3C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7E-4B3A-B6D5-493814DF97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59.55</c:v>
                </c:pt>
              </c:numCache>
            </c:numRef>
          </c:val>
          <c:smooth val="0"/>
          <c:extLst>
            <c:ext xmlns:c16="http://schemas.microsoft.com/office/drawing/2014/chart" uri="{C3380CC4-5D6E-409C-BE32-E72D297353CC}">
              <c16:uniqueId val="{00000001-037E-4B3A-B6D5-493814DF97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90.41</c:v>
                </c:pt>
              </c:numCache>
            </c:numRef>
          </c:val>
          <c:extLst>
            <c:ext xmlns:c16="http://schemas.microsoft.com/office/drawing/2014/chart" uri="{C3380CC4-5D6E-409C-BE32-E72D297353CC}">
              <c16:uniqueId val="{00000000-ECEF-430E-96FB-75B2813D50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87.14</c:v>
                </c:pt>
              </c:numCache>
            </c:numRef>
          </c:val>
          <c:smooth val="0"/>
          <c:extLst>
            <c:ext xmlns:c16="http://schemas.microsoft.com/office/drawing/2014/chart" uri="{C3380CC4-5D6E-409C-BE32-E72D297353CC}">
              <c16:uniqueId val="{00000001-ECEF-430E-96FB-75B2813D50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115.05</c:v>
                </c:pt>
              </c:numCache>
            </c:numRef>
          </c:val>
          <c:extLst>
            <c:ext xmlns:c16="http://schemas.microsoft.com/office/drawing/2014/chart" uri="{C3380CC4-5D6E-409C-BE32-E72D297353CC}">
              <c16:uniqueId val="{00000000-407A-413E-B524-BA6E75CF54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108.38</c:v>
                </c:pt>
              </c:numCache>
            </c:numRef>
          </c:val>
          <c:smooth val="0"/>
          <c:extLst>
            <c:ext xmlns:c16="http://schemas.microsoft.com/office/drawing/2014/chart" uri="{C3380CC4-5D6E-409C-BE32-E72D297353CC}">
              <c16:uniqueId val="{00000001-407A-413E-B524-BA6E75CF54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2.88</c:v>
                </c:pt>
              </c:numCache>
            </c:numRef>
          </c:val>
          <c:extLst>
            <c:ext xmlns:c16="http://schemas.microsoft.com/office/drawing/2014/chart" uri="{C3380CC4-5D6E-409C-BE32-E72D297353CC}">
              <c16:uniqueId val="{00000000-3845-4B45-839C-D93FDD54A3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15.21</c:v>
                </c:pt>
              </c:numCache>
            </c:numRef>
          </c:val>
          <c:smooth val="0"/>
          <c:extLst>
            <c:ext xmlns:c16="http://schemas.microsoft.com/office/drawing/2014/chart" uri="{C3380CC4-5D6E-409C-BE32-E72D297353CC}">
              <c16:uniqueId val="{00000001-3845-4B45-839C-D93FDD54A3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F8-41D6-B2F8-96F1A2939F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2F8-41D6-B2F8-96F1A2939F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07-4A8B-8950-EC70F41DDA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12.78</c:v>
                </c:pt>
              </c:numCache>
            </c:numRef>
          </c:val>
          <c:smooth val="0"/>
          <c:extLst>
            <c:ext xmlns:c16="http://schemas.microsoft.com/office/drawing/2014/chart" uri="{C3380CC4-5D6E-409C-BE32-E72D297353CC}">
              <c16:uniqueId val="{00000001-3707-4A8B-8950-EC70F41DDA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76.8</c:v>
                </c:pt>
              </c:numCache>
            </c:numRef>
          </c:val>
          <c:extLst>
            <c:ext xmlns:c16="http://schemas.microsoft.com/office/drawing/2014/chart" uri="{C3380CC4-5D6E-409C-BE32-E72D297353CC}">
              <c16:uniqueId val="{00000000-8BE1-47AD-BB15-73902AA286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57.48</c:v>
                </c:pt>
              </c:numCache>
            </c:numRef>
          </c:val>
          <c:smooth val="0"/>
          <c:extLst>
            <c:ext xmlns:c16="http://schemas.microsoft.com/office/drawing/2014/chart" uri="{C3380CC4-5D6E-409C-BE32-E72D297353CC}">
              <c16:uniqueId val="{00000001-8BE1-47AD-BB15-73902AA286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541.71</c:v>
                </c:pt>
              </c:numCache>
            </c:numRef>
          </c:val>
          <c:extLst>
            <c:ext xmlns:c16="http://schemas.microsoft.com/office/drawing/2014/chart" uri="{C3380CC4-5D6E-409C-BE32-E72D297353CC}">
              <c16:uniqueId val="{00000000-6AD0-49C2-A6EB-62BC9CDBBB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1046.25</c:v>
                </c:pt>
              </c:numCache>
            </c:numRef>
          </c:val>
          <c:smooth val="0"/>
          <c:extLst>
            <c:ext xmlns:c16="http://schemas.microsoft.com/office/drawing/2014/chart" uri="{C3380CC4-5D6E-409C-BE32-E72D297353CC}">
              <c16:uniqueId val="{00000001-6AD0-49C2-A6EB-62BC9CDBBB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96.12</c:v>
                </c:pt>
              </c:numCache>
            </c:numRef>
          </c:val>
          <c:extLst>
            <c:ext xmlns:c16="http://schemas.microsoft.com/office/drawing/2014/chart" uri="{C3380CC4-5D6E-409C-BE32-E72D297353CC}">
              <c16:uniqueId val="{00000000-1F76-498D-A372-19BF580D3E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88.37</c:v>
                </c:pt>
              </c:numCache>
            </c:numRef>
          </c:val>
          <c:smooth val="0"/>
          <c:extLst>
            <c:ext xmlns:c16="http://schemas.microsoft.com/office/drawing/2014/chart" uri="{C3380CC4-5D6E-409C-BE32-E72D297353CC}">
              <c16:uniqueId val="{00000001-1F76-498D-A372-19BF580D3E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192.64</c:v>
                </c:pt>
              </c:numCache>
            </c:numRef>
          </c:val>
          <c:extLst>
            <c:ext xmlns:c16="http://schemas.microsoft.com/office/drawing/2014/chart" uri="{C3380CC4-5D6E-409C-BE32-E72D297353CC}">
              <c16:uniqueId val="{00000000-4D70-4287-A7B3-A66EC2E7AC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178.11</c:v>
                </c:pt>
              </c:numCache>
            </c:numRef>
          </c:val>
          <c:smooth val="0"/>
          <c:extLst>
            <c:ext xmlns:c16="http://schemas.microsoft.com/office/drawing/2014/chart" uri="{C3380CC4-5D6E-409C-BE32-E72D297353CC}">
              <c16:uniqueId val="{00000001-4D70-4287-A7B3-A66EC2E7AC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85" zoomScaleNormal="85" workbookViewId="0">
      <selection activeCell="BI77" sqref="BI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小郡市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59623</v>
      </c>
      <c r="AM8" s="69"/>
      <c r="AN8" s="69"/>
      <c r="AO8" s="69"/>
      <c r="AP8" s="69"/>
      <c r="AQ8" s="69"/>
      <c r="AR8" s="69"/>
      <c r="AS8" s="69"/>
      <c r="AT8" s="68">
        <f>データ!T6</f>
        <v>45.51</v>
      </c>
      <c r="AU8" s="68"/>
      <c r="AV8" s="68"/>
      <c r="AW8" s="68"/>
      <c r="AX8" s="68"/>
      <c r="AY8" s="68"/>
      <c r="AZ8" s="68"/>
      <c r="BA8" s="68"/>
      <c r="BB8" s="68">
        <f>データ!U6</f>
        <v>1310.1099999999999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54.33</v>
      </c>
      <c r="J10" s="68"/>
      <c r="K10" s="68"/>
      <c r="L10" s="68"/>
      <c r="M10" s="68"/>
      <c r="N10" s="68"/>
      <c r="O10" s="68"/>
      <c r="P10" s="68">
        <f>データ!P6</f>
        <v>93.4</v>
      </c>
      <c r="Q10" s="68"/>
      <c r="R10" s="68"/>
      <c r="S10" s="68"/>
      <c r="T10" s="68"/>
      <c r="U10" s="68"/>
      <c r="V10" s="68"/>
      <c r="W10" s="68">
        <f>データ!Q6</f>
        <v>88.18</v>
      </c>
      <c r="X10" s="68"/>
      <c r="Y10" s="68"/>
      <c r="Z10" s="68"/>
      <c r="AA10" s="68"/>
      <c r="AB10" s="68"/>
      <c r="AC10" s="68"/>
      <c r="AD10" s="69">
        <f>データ!R6</f>
        <v>3510</v>
      </c>
      <c r="AE10" s="69"/>
      <c r="AF10" s="69"/>
      <c r="AG10" s="69"/>
      <c r="AH10" s="69"/>
      <c r="AI10" s="69"/>
      <c r="AJ10" s="69"/>
      <c r="AK10" s="2"/>
      <c r="AL10" s="69">
        <f>データ!V6</f>
        <v>55450</v>
      </c>
      <c r="AM10" s="69"/>
      <c r="AN10" s="69"/>
      <c r="AO10" s="69"/>
      <c r="AP10" s="69"/>
      <c r="AQ10" s="69"/>
      <c r="AR10" s="69"/>
      <c r="AS10" s="69"/>
      <c r="AT10" s="68">
        <f>データ!W6</f>
        <v>12.25</v>
      </c>
      <c r="AU10" s="68"/>
      <c r="AV10" s="68"/>
      <c r="AW10" s="68"/>
      <c r="AX10" s="68"/>
      <c r="AY10" s="68"/>
      <c r="AZ10" s="68"/>
      <c r="BA10" s="68"/>
      <c r="BB10" s="68">
        <f>データ!X6</f>
        <v>4526.53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121</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5zDOfIUM1raQVtDXCTcUM2F6wKMWwI1/fCEsSK6I0kzqFc4mg2gQvEKiQuj8nmoF6e1PLVMKJJLUtkbB86ME0g==" saltValue="BHD1E2PBLJM8m+G6EhLM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402168</v>
      </c>
      <c r="D6" s="33">
        <f t="shared" si="3"/>
        <v>46</v>
      </c>
      <c r="E6" s="33">
        <f t="shared" si="3"/>
        <v>17</v>
      </c>
      <c r="F6" s="33">
        <f t="shared" si="3"/>
        <v>1</v>
      </c>
      <c r="G6" s="33">
        <f t="shared" si="3"/>
        <v>0</v>
      </c>
      <c r="H6" s="33" t="str">
        <f t="shared" si="3"/>
        <v>福岡県　小郡市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54.33</v>
      </c>
      <c r="P6" s="34">
        <f t="shared" si="3"/>
        <v>93.4</v>
      </c>
      <c r="Q6" s="34">
        <f t="shared" si="3"/>
        <v>88.18</v>
      </c>
      <c r="R6" s="34">
        <f t="shared" si="3"/>
        <v>3510</v>
      </c>
      <c r="S6" s="34">
        <f t="shared" si="3"/>
        <v>59623</v>
      </c>
      <c r="T6" s="34">
        <f t="shared" si="3"/>
        <v>45.51</v>
      </c>
      <c r="U6" s="34">
        <f t="shared" si="3"/>
        <v>1310.1099999999999</v>
      </c>
      <c r="V6" s="34">
        <f t="shared" si="3"/>
        <v>55450</v>
      </c>
      <c r="W6" s="34">
        <f t="shared" si="3"/>
        <v>12.25</v>
      </c>
      <c r="X6" s="34">
        <f t="shared" si="3"/>
        <v>4526.53</v>
      </c>
      <c r="Y6" s="35" t="str">
        <f>IF(Y7="",NA(),Y7)</f>
        <v>-</v>
      </c>
      <c r="Z6" s="35" t="str">
        <f t="shared" ref="Z6:AH6" si="4">IF(Z7="",NA(),Z7)</f>
        <v>-</v>
      </c>
      <c r="AA6" s="35" t="str">
        <f t="shared" si="4"/>
        <v>-</v>
      </c>
      <c r="AB6" s="35" t="str">
        <f t="shared" si="4"/>
        <v>-</v>
      </c>
      <c r="AC6" s="35">
        <f t="shared" si="4"/>
        <v>115.05</v>
      </c>
      <c r="AD6" s="35" t="str">
        <f t="shared" si="4"/>
        <v>-</v>
      </c>
      <c r="AE6" s="35" t="str">
        <f t="shared" si="4"/>
        <v>-</v>
      </c>
      <c r="AF6" s="35" t="str">
        <f t="shared" si="4"/>
        <v>-</v>
      </c>
      <c r="AG6" s="35" t="str">
        <f t="shared" si="4"/>
        <v>-</v>
      </c>
      <c r="AH6" s="35">
        <f t="shared" si="4"/>
        <v>108.38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12.78</v>
      </c>
      <c r="AT6" s="34" t="str">
        <f>IF(AT7="","",IF(AT7="-","【-】","【"&amp;SUBSTITUTE(TEXT(AT7,"#,##0.00"),"-","△")&amp;"】"))</f>
        <v>【4.27】</v>
      </c>
      <c r="AU6" s="35" t="str">
        <f>IF(AU7="",NA(),AU7)</f>
        <v>-</v>
      </c>
      <c r="AV6" s="35" t="str">
        <f t="shared" ref="AV6:BD6" si="6">IF(AV7="",NA(),AV7)</f>
        <v>-</v>
      </c>
      <c r="AW6" s="35" t="str">
        <f t="shared" si="6"/>
        <v>-</v>
      </c>
      <c r="AX6" s="35" t="str">
        <f t="shared" si="6"/>
        <v>-</v>
      </c>
      <c r="AY6" s="35">
        <f t="shared" si="6"/>
        <v>76.8</v>
      </c>
      <c r="AZ6" s="35" t="str">
        <f t="shared" si="6"/>
        <v>-</v>
      </c>
      <c r="BA6" s="35" t="str">
        <f t="shared" si="6"/>
        <v>-</v>
      </c>
      <c r="BB6" s="35" t="str">
        <f t="shared" si="6"/>
        <v>-</v>
      </c>
      <c r="BC6" s="35" t="str">
        <f t="shared" si="6"/>
        <v>-</v>
      </c>
      <c r="BD6" s="35">
        <f t="shared" si="6"/>
        <v>57.48</v>
      </c>
      <c r="BE6" s="34" t="str">
        <f>IF(BE7="","",IF(BE7="-","【-】","【"&amp;SUBSTITUTE(TEXT(BE7,"#,##0.00"),"-","△")&amp;"】"))</f>
        <v>【66.41】</v>
      </c>
      <c r="BF6" s="35" t="str">
        <f>IF(BF7="",NA(),BF7)</f>
        <v>-</v>
      </c>
      <c r="BG6" s="35" t="str">
        <f t="shared" ref="BG6:BO6" si="7">IF(BG7="",NA(),BG7)</f>
        <v>-</v>
      </c>
      <c r="BH6" s="35" t="str">
        <f t="shared" si="7"/>
        <v>-</v>
      </c>
      <c r="BI6" s="35" t="str">
        <f t="shared" si="7"/>
        <v>-</v>
      </c>
      <c r="BJ6" s="35">
        <f t="shared" si="7"/>
        <v>541.71</v>
      </c>
      <c r="BK6" s="35" t="str">
        <f t="shared" si="7"/>
        <v>-</v>
      </c>
      <c r="BL6" s="35" t="str">
        <f t="shared" si="7"/>
        <v>-</v>
      </c>
      <c r="BM6" s="35" t="str">
        <f t="shared" si="7"/>
        <v>-</v>
      </c>
      <c r="BN6" s="35" t="str">
        <f t="shared" si="7"/>
        <v>-</v>
      </c>
      <c r="BO6" s="35">
        <f t="shared" si="7"/>
        <v>1046.25</v>
      </c>
      <c r="BP6" s="34" t="str">
        <f>IF(BP7="","",IF(BP7="-","【-】","【"&amp;SUBSTITUTE(TEXT(BP7,"#,##0.00"),"-","△")&amp;"】"))</f>
        <v>【707.33】</v>
      </c>
      <c r="BQ6" s="35" t="str">
        <f>IF(BQ7="",NA(),BQ7)</f>
        <v>-</v>
      </c>
      <c r="BR6" s="35" t="str">
        <f t="shared" ref="BR6:BZ6" si="8">IF(BR7="",NA(),BR7)</f>
        <v>-</v>
      </c>
      <c r="BS6" s="35" t="str">
        <f t="shared" si="8"/>
        <v>-</v>
      </c>
      <c r="BT6" s="35" t="str">
        <f t="shared" si="8"/>
        <v>-</v>
      </c>
      <c r="BU6" s="35">
        <f t="shared" si="8"/>
        <v>96.12</v>
      </c>
      <c r="BV6" s="35" t="str">
        <f t="shared" si="8"/>
        <v>-</v>
      </c>
      <c r="BW6" s="35" t="str">
        <f t="shared" si="8"/>
        <v>-</v>
      </c>
      <c r="BX6" s="35" t="str">
        <f t="shared" si="8"/>
        <v>-</v>
      </c>
      <c r="BY6" s="35" t="str">
        <f t="shared" si="8"/>
        <v>-</v>
      </c>
      <c r="BZ6" s="35">
        <f t="shared" si="8"/>
        <v>88.37</v>
      </c>
      <c r="CA6" s="34" t="str">
        <f>IF(CA7="","",IF(CA7="-","【-】","【"&amp;SUBSTITUTE(TEXT(CA7,"#,##0.00"),"-","△")&amp;"】"))</f>
        <v>【101.26】</v>
      </c>
      <c r="CB6" s="35" t="str">
        <f>IF(CB7="",NA(),CB7)</f>
        <v>-</v>
      </c>
      <c r="CC6" s="35" t="str">
        <f t="shared" ref="CC6:CK6" si="9">IF(CC7="",NA(),CC7)</f>
        <v>-</v>
      </c>
      <c r="CD6" s="35" t="str">
        <f t="shared" si="9"/>
        <v>-</v>
      </c>
      <c r="CE6" s="35" t="str">
        <f t="shared" si="9"/>
        <v>-</v>
      </c>
      <c r="CF6" s="35">
        <f t="shared" si="9"/>
        <v>192.64</v>
      </c>
      <c r="CG6" s="35" t="str">
        <f t="shared" si="9"/>
        <v>-</v>
      </c>
      <c r="CH6" s="35" t="str">
        <f t="shared" si="9"/>
        <v>-</v>
      </c>
      <c r="CI6" s="35" t="str">
        <f t="shared" si="9"/>
        <v>-</v>
      </c>
      <c r="CJ6" s="35" t="str">
        <f t="shared" si="9"/>
        <v>-</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59.55</v>
      </c>
      <c r="CW6" s="34" t="str">
        <f>IF(CW7="","",IF(CW7="-","【-】","【"&amp;SUBSTITUTE(TEXT(CW7,"#,##0.00"),"-","△")&amp;"】"))</f>
        <v>【60.13】</v>
      </c>
      <c r="CX6" s="35" t="str">
        <f>IF(CX7="",NA(),CX7)</f>
        <v>-</v>
      </c>
      <c r="CY6" s="35" t="str">
        <f t="shared" ref="CY6:DG6" si="11">IF(CY7="",NA(),CY7)</f>
        <v>-</v>
      </c>
      <c r="CZ6" s="35" t="str">
        <f t="shared" si="11"/>
        <v>-</v>
      </c>
      <c r="DA6" s="35" t="str">
        <f t="shared" si="11"/>
        <v>-</v>
      </c>
      <c r="DB6" s="35">
        <f t="shared" si="11"/>
        <v>90.41</v>
      </c>
      <c r="DC6" s="35" t="str">
        <f t="shared" si="11"/>
        <v>-</v>
      </c>
      <c r="DD6" s="35" t="str">
        <f t="shared" si="11"/>
        <v>-</v>
      </c>
      <c r="DE6" s="35" t="str">
        <f t="shared" si="11"/>
        <v>-</v>
      </c>
      <c r="DF6" s="35" t="str">
        <f t="shared" si="11"/>
        <v>-</v>
      </c>
      <c r="DG6" s="35">
        <f t="shared" si="11"/>
        <v>87.14</v>
      </c>
      <c r="DH6" s="34" t="str">
        <f>IF(DH7="","",IF(DH7="-","【-】","【"&amp;SUBSTITUTE(TEXT(DH7,"#,##0.00"),"-","△")&amp;"】"))</f>
        <v>【95.06】</v>
      </c>
      <c r="DI6" s="35" t="str">
        <f>IF(DI7="",NA(),DI7)</f>
        <v>-</v>
      </c>
      <c r="DJ6" s="35" t="str">
        <f t="shared" ref="DJ6:DR6" si="12">IF(DJ7="",NA(),DJ7)</f>
        <v>-</v>
      </c>
      <c r="DK6" s="35" t="str">
        <f t="shared" si="12"/>
        <v>-</v>
      </c>
      <c r="DL6" s="35" t="str">
        <f t="shared" si="12"/>
        <v>-</v>
      </c>
      <c r="DM6" s="35">
        <f t="shared" si="12"/>
        <v>2.88</v>
      </c>
      <c r="DN6" s="35" t="str">
        <f t="shared" si="12"/>
        <v>-</v>
      </c>
      <c r="DO6" s="35" t="str">
        <f t="shared" si="12"/>
        <v>-</v>
      </c>
      <c r="DP6" s="35" t="str">
        <f t="shared" si="12"/>
        <v>-</v>
      </c>
      <c r="DQ6" s="35" t="str">
        <f t="shared" si="12"/>
        <v>-</v>
      </c>
      <c r="DR6" s="35">
        <f t="shared" si="12"/>
        <v>15.21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0.11</v>
      </c>
      <c r="EO6" s="34" t="str">
        <f>IF(EO7="","",IF(EO7="-","【-】","【"&amp;SUBSTITUTE(TEXT(EO7,"#,##0.00"),"-","△")&amp;"】"))</f>
        <v>【0.23】</v>
      </c>
    </row>
    <row r="7" spans="1:148" s="36" customFormat="1" x14ac:dyDescent="0.15">
      <c r="A7" s="28"/>
      <c r="B7" s="37">
        <v>2017</v>
      </c>
      <c r="C7" s="37">
        <v>402168</v>
      </c>
      <c r="D7" s="37">
        <v>46</v>
      </c>
      <c r="E7" s="37">
        <v>17</v>
      </c>
      <c r="F7" s="37">
        <v>1</v>
      </c>
      <c r="G7" s="37">
        <v>0</v>
      </c>
      <c r="H7" s="37" t="s">
        <v>108</v>
      </c>
      <c r="I7" s="37" t="s">
        <v>109</v>
      </c>
      <c r="J7" s="37" t="s">
        <v>110</v>
      </c>
      <c r="K7" s="37" t="s">
        <v>111</v>
      </c>
      <c r="L7" s="37" t="s">
        <v>112</v>
      </c>
      <c r="M7" s="37" t="s">
        <v>113</v>
      </c>
      <c r="N7" s="38" t="s">
        <v>114</v>
      </c>
      <c r="O7" s="38">
        <v>54.33</v>
      </c>
      <c r="P7" s="38">
        <v>93.4</v>
      </c>
      <c r="Q7" s="38">
        <v>88.18</v>
      </c>
      <c r="R7" s="38">
        <v>3510</v>
      </c>
      <c r="S7" s="38">
        <v>59623</v>
      </c>
      <c r="T7" s="38">
        <v>45.51</v>
      </c>
      <c r="U7" s="38">
        <v>1310.1099999999999</v>
      </c>
      <c r="V7" s="38">
        <v>55450</v>
      </c>
      <c r="W7" s="38">
        <v>12.25</v>
      </c>
      <c r="X7" s="38">
        <v>4526.53</v>
      </c>
      <c r="Y7" s="38" t="s">
        <v>114</v>
      </c>
      <c r="Z7" s="38" t="s">
        <v>114</v>
      </c>
      <c r="AA7" s="38" t="s">
        <v>114</v>
      </c>
      <c r="AB7" s="38" t="s">
        <v>114</v>
      </c>
      <c r="AC7" s="38">
        <v>115.05</v>
      </c>
      <c r="AD7" s="38" t="s">
        <v>114</v>
      </c>
      <c r="AE7" s="38" t="s">
        <v>114</v>
      </c>
      <c r="AF7" s="38" t="s">
        <v>114</v>
      </c>
      <c r="AG7" s="38" t="s">
        <v>114</v>
      </c>
      <c r="AH7" s="38">
        <v>108.38</v>
      </c>
      <c r="AI7" s="38">
        <v>108.8</v>
      </c>
      <c r="AJ7" s="38" t="s">
        <v>114</v>
      </c>
      <c r="AK7" s="38" t="s">
        <v>114</v>
      </c>
      <c r="AL7" s="38" t="s">
        <v>114</v>
      </c>
      <c r="AM7" s="38" t="s">
        <v>114</v>
      </c>
      <c r="AN7" s="38">
        <v>0</v>
      </c>
      <c r="AO7" s="38" t="s">
        <v>114</v>
      </c>
      <c r="AP7" s="38" t="s">
        <v>114</v>
      </c>
      <c r="AQ7" s="38" t="s">
        <v>114</v>
      </c>
      <c r="AR7" s="38" t="s">
        <v>114</v>
      </c>
      <c r="AS7" s="38">
        <v>12.78</v>
      </c>
      <c r="AT7" s="38">
        <v>4.2699999999999996</v>
      </c>
      <c r="AU7" s="38" t="s">
        <v>114</v>
      </c>
      <c r="AV7" s="38" t="s">
        <v>114</v>
      </c>
      <c r="AW7" s="38" t="s">
        <v>114</v>
      </c>
      <c r="AX7" s="38" t="s">
        <v>114</v>
      </c>
      <c r="AY7" s="38">
        <v>76.8</v>
      </c>
      <c r="AZ7" s="38" t="s">
        <v>114</v>
      </c>
      <c r="BA7" s="38" t="s">
        <v>114</v>
      </c>
      <c r="BB7" s="38" t="s">
        <v>114</v>
      </c>
      <c r="BC7" s="38" t="s">
        <v>114</v>
      </c>
      <c r="BD7" s="38">
        <v>57.48</v>
      </c>
      <c r="BE7" s="38">
        <v>66.41</v>
      </c>
      <c r="BF7" s="38" t="s">
        <v>114</v>
      </c>
      <c r="BG7" s="38" t="s">
        <v>114</v>
      </c>
      <c r="BH7" s="38" t="s">
        <v>114</v>
      </c>
      <c r="BI7" s="38" t="s">
        <v>114</v>
      </c>
      <c r="BJ7" s="38">
        <v>541.71</v>
      </c>
      <c r="BK7" s="38" t="s">
        <v>114</v>
      </c>
      <c r="BL7" s="38" t="s">
        <v>114</v>
      </c>
      <c r="BM7" s="38" t="s">
        <v>114</v>
      </c>
      <c r="BN7" s="38" t="s">
        <v>114</v>
      </c>
      <c r="BO7" s="38">
        <v>1046.25</v>
      </c>
      <c r="BP7" s="38">
        <v>707.33</v>
      </c>
      <c r="BQ7" s="38" t="s">
        <v>114</v>
      </c>
      <c r="BR7" s="38" t="s">
        <v>114</v>
      </c>
      <c r="BS7" s="38" t="s">
        <v>114</v>
      </c>
      <c r="BT7" s="38" t="s">
        <v>114</v>
      </c>
      <c r="BU7" s="38">
        <v>96.12</v>
      </c>
      <c r="BV7" s="38" t="s">
        <v>114</v>
      </c>
      <c r="BW7" s="38" t="s">
        <v>114</v>
      </c>
      <c r="BX7" s="38" t="s">
        <v>114</v>
      </c>
      <c r="BY7" s="38" t="s">
        <v>114</v>
      </c>
      <c r="BZ7" s="38">
        <v>88.37</v>
      </c>
      <c r="CA7" s="38">
        <v>101.26</v>
      </c>
      <c r="CB7" s="38" t="s">
        <v>114</v>
      </c>
      <c r="CC7" s="38" t="s">
        <v>114</v>
      </c>
      <c r="CD7" s="38" t="s">
        <v>114</v>
      </c>
      <c r="CE7" s="38" t="s">
        <v>114</v>
      </c>
      <c r="CF7" s="38">
        <v>192.64</v>
      </c>
      <c r="CG7" s="38" t="s">
        <v>114</v>
      </c>
      <c r="CH7" s="38" t="s">
        <v>114</v>
      </c>
      <c r="CI7" s="38" t="s">
        <v>114</v>
      </c>
      <c r="CJ7" s="38" t="s">
        <v>114</v>
      </c>
      <c r="CK7" s="38">
        <v>178.11</v>
      </c>
      <c r="CL7" s="38">
        <v>136.38999999999999</v>
      </c>
      <c r="CM7" s="38" t="s">
        <v>114</v>
      </c>
      <c r="CN7" s="38" t="s">
        <v>114</v>
      </c>
      <c r="CO7" s="38" t="s">
        <v>114</v>
      </c>
      <c r="CP7" s="38" t="s">
        <v>114</v>
      </c>
      <c r="CQ7" s="38" t="s">
        <v>114</v>
      </c>
      <c r="CR7" s="38" t="s">
        <v>114</v>
      </c>
      <c r="CS7" s="38" t="s">
        <v>114</v>
      </c>
      <c r="CT7" s="38" t="s">
        <v>114</v>
      </c>
      <c r="CU7" s="38" t="s">
        <v>114</v>
      </c>
      <c r="CV7" s="38">
        <v>59.55</v>
      </c>
      <c r="CW7" s="38">
        <v>60.13</v>
      </c>
      <c r="CX7" s="38" t="s">
        <v>114</v>
      </c>
      <c r="CY7" s="38" t="s">
        <v>114</v>
      </c>
      <c r="CZ7" s="38" t="s">
        <v>114</v>
      </c>
      <c r="DA7" s="38" t="s">
        <v>114</v>
      </c>
      <c r="DB7" s="38">
        <v>90.41</v>
      </c>
      <c r="DC7" s="38" t="s">
        <v>114</v>
      </c>
      <c r="DD7" s="38" t="s">
        <v>114</v>
      </c>
      <c r="DE7" s="38" t="s">
        <v>114</v>
      </c>
      <c r="DF7" s="38" t="s">
        <v>114</v>
      </c>
      <c r="DG7" s="38">
        <v>87.14</v>
      </c>
      <c r="DH7" s="38">
        <v>95.06</v>
      </c>
      <c r="DI7" s="38" t="s">
        <v>114</v>
      </c>
      <c r="DJ7" s="38" t="s">
        <v>114</v>
      </c>
      <c r="DK7" s="38" t="s">
        <v>114</v>
      </c>
      <c r="DL7" s="38" t="s">
        <v>114</v>
      </c>
      <c r="DM7" s="38">
        <v>2.88</v>
      </c>
      <c r="DN7" s="38" t="s">
        <v>114</v>
      </c>
      <c r="DO7" s="38" t="s">
        <v>114</v>
      </c>
      <c r="DP7" s="38" t="s">
        <v>114</v>
      </c>
      <c r="DQ7" s="38" t="s">
        <v>114</v>
      </c>
      <c r="DR7" s="38">
        <v>15.21</v>
      </c>
      <c r="DS7" s="38">
        <v>38.130000000000003</v>
      </c>
      <c r="DT7" s="38" t="s">
        <v>114</v>
      </c>
      <c r="DU7" s="38" t="s">
        <v>114</v>
      </c>
      <c r="DV7" s="38" t="s">
        <v>114</v>
      </c>
      <c r="DW7" s="38" t="s">
        <v>114</v>
      </c>
      <c r="DX7" s="38">
        <v>0</v>
      </c>
      <c r="DY7" s="38" t="s">
        <v>114</v>
      </c>
      <c r="DZ7" s="38" t="s">
        <v>114</v>
      </c>
      <c r="EA7" s="38" t="s">
        <v>114</v>
      </c>
      <c r="EB7" s="38" t="s">
        <v>114</v>
      </c>
      <c r="EC7" s="38">
        <v>0.01</v>
      </c>
      <c r="ED7" s="38">
        <v>5.37</v>
      </c>
      <c r="EE7" s="38" t="s">
        <v>114</v>
      </c>
      <c r="EF7" s="38" t="s">
        <v>114</v>
      </c>
      <c r="EG7" s="38" t="s">
        <v>114</v>
      </c>
      <c r="EH7" s="38" t="s">
        <v>114</v>
      </c>
      <c r="EI7" s="38">
        <v>0</v>
      </c>
      <c r="EJ7" s="38" t="s">
        <v>114</v>
      </c>
      <c r="EK7" s="38" t="s">
        <v>114</v>
      </c>
      <c r="EL7" s="38" t="s">
        <v>114</v>
      </c>
      <c r="EM7" s="38" t="s">
        <v>114</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2019-01-28T12:04:22Z</cp:lastPrinted>
  <dcterms:created xsi:type="dcterms:W3CDTF">2018-12-03T08:51:17Z</dcterms:created>
  <dcterms:modified xsi:type="dcterms:W3CDTF">2019-01-28T12:13:03Z</dcterms:modified>
  <cp:category/>
</cp:coreProperties>
</file>