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335" windowHeight="5820" tabRatio="928" activeTab="0"/>
  </bookViews>
  <sheets>
    <sheet name="　表　紙　" sheetId="1" r:id="rId1"/>
    <sheet name=" 諸 経 費 " sheetId="2" r:id="rId2"/>
    <sheet name="内訳書 " sheetId="3" r:id="rId3"/>
    <sheet name="明細書" sheetId="4" r:id="rId4"/>
  </sheets>
  <externalReferences>
    <externalReference r:id="rId7"/>
    <externalReference r:id="rId8"/>
  </externalReferences>
  <definedNames>
    <definedName name="゛゛゛゛">#REF!</definedName>
    <definedName name="aa">#REF!</definedName>
    <definedName name="Hiyama" localSheetId="1">' 諸 経 費 '!$A$1:$J$39</definedName>
    <definedName name="Hiyama_Area" localSheetId="0">'　表　紙　'!$A$1:$M$14</definedName>
    <definedName name="NNN">#REF!</definedName>
    <definedName name="_xlnm.Print_Area" localSheetId="1">' 諸 経 費 '!$A$1:$J$39</definedName>
    <definedName name="_xlnm.Print_Area" localSheetId="0">'　表　紙　'!$A$1:$M$24</definedName>
    <definedName name="_xlnm.Print_Area" localSheetId="2">'内訳書 '!$A$1:$L$29</definedName>
    <definedName name="_xlnm.Print_Area" localSheetId="3">'明細書'!$A$1:$H$256</definedName>
    <definedName name="qqq">#REF!</definedName>
    <definedName name="SSS">#REF!</definedName>
    <definedName name="VVV">#REF!</definedName>
    <definedName name="xxxxx">#REF!</definedName>
    <definedName name="ああ">#REF!</definedName>
    <definedName name="あああ">#REF!</definedName>
    <definedName name="えええ">#REF!</definedName>
    <definedName name="ききき">#REF!</definedName>
    <definedName name="くくく">#REF!</definedName>
    <definedName name="くさつ">#REF!</definedName>
    <definedName name="けけけ">#REF!</definedName>
    <definedName name="けんちゆう">#REF!</definedName>
    <definedName name="こここ">#REF!</definedName>
    <definedName name="こみこみ">#REF!</definedName>
    <definedName name="サイズ">'[2]件名入力'!$N$3:$N$4</definedName>
    <definedName name="さらさら">#REF!</definedName>
    <definedName name="さらら">#REF!</definedName>
    <definedName name="しし">#REF!</definedName>
    <definedName name="ししし">#REF!</definedName>
    <definedName name="せ">#REF!</definedName>
    <definedName name="せせせ">#REF!</definedName>
    <definedName name="その他">#REF!</definedName>
    <definedName name="タカラ">#REF!</definedName>
    <definedName name="たたた">#REF!</definedName>
    <definedName name="ちち">#REF!</definedName>
    <definedName name="ちちち">#REF!</definedName>
    <definedName name="ちちちち">#REF!</definedName>
    <definedName name="ちちちろろろ">#REF!</definedName>
    <definedName name="つささ">#REF!</definedName>
    <definedName name="つさつ">#REF!</definedName>
    <definedName name="つつつ">#REF!</definedName>
    <definedName name="つつつつつつ">#REF!</definedName>
    <definedName name="ててて">#REF!</definedName>
    <definedName name="とと">#REF!</definedName>
    <definedName name="ととと">#REF!</definedName>
    <definedName name="なになに">#REF!</definedName>
    <definedName name="にきし">#REF!</definedName>
    <definedName name="にににににに">#REF!</definedName>
    <definedName name="ぬぬぬ">#REF!</definedName>
    <definedName name="ぬぬぬぬぬぬぬ">#REF!</definedName>
    <definedName name="ねねね">#REF!</definedName>
    <definedName name="ねのれ">#REF!</definedName>
    <definedName name="ねるる">#REF!</definedName>
    <definedName name="ノのの">#REF!</definedName>
    <definedName name="はしや">#REF!</definedName>
    <definedName name="ハト派と">#REF!</definedName>
    <definedName name="はは">#REF!</definedName>
    <definedName name="ははは">#REF!</definedName>
    <definedName name="はははははははははは">#REF!</definedName>
    <definedName name="ひひ">#REF!</definedName>
    <definedName name="ひひひ">#REF!</definedName>
    <definedName name="ひひひひ">#REF!</definedName>
    <definedName name="へつへ">#REF!</definedName>
    <definedName name="へへへへへ">#REF!</definedName>
    <definedName name="ほ">#REF!</definedName>
    <definedName name="ほせほ">#REF!</definedName>
    <definedName name="ほほほ">#REF!</definedName>
    <definedName name="まま">#REF!</definedName>
    <definedName name="まままま">#REF!</definedName>
    <definedName name="まりこ">#REF!</definedName>
    <definedName name="みみみみ">#REF!</definedName>
    <definedName name="むむむ">#REF!</definedName>
    <definedName name="むむむむ">#REF!</definedName>
    <definedName name="むむむむむ">#REF!</definedName>
    <definedName name="めめめ">#REF!</definedName>
    <definedName name="めめめめ">#REF!</definedName>
    <definedName name="ももも">#REF!</definedName>
    <definedName name="ももももも">#REF!</definedName>
    <definedName name="ややややや">#REF!</definedName>
    <definedName name="ゆゆゆ">#REF!</definedName>
    <definedName name="ららら">#REF!</definedName>
    <definedName name="らららら">#REF!</definedName>
    <definedName name="りりり">#REF!</definedName>
    <definedName name="るねも">#REF!</definedName>
    <definedName name="るめろ">#REF!</definedName>
    <definedName name="るるる">#REF!</definedName>
    <definedName name="れれれ">#REF!</definedName>
    <definedName name="ろろろ">#REF!</definedName>
    <definedName name="わわわ">#REF!</definedName>
    <definedName name="ををを">#REF!</definedName>
    <definedName name="学童">#REF!</definedName>
    <definedName name="学童仕様書">#REF!</definedName>
    <definedName name="学童用">#REF!</definedName>
    <definedName name="管その他">#REF!</definedName>
    <definedName name="管外径">#REF!</definedName>
    <definedName name="管利用法">#REF!</definedName>
    <definedName name="金抜き">#REF!</definedName>
    <definedName name="見積り">#REF!</definedName>
    <definedName name="削除">#REF!</definedName>
    <definedName name="仕様">#REF!</definedName>
    <definedName name="仕様書">#REF!</definedName>
    <definedName name="仕様書１">#REF!</definedName>
    <definedName name="施施施施">#REF!</definedName>
    <definedName name="設計③">#REF!</definedName>
    <definedName name="設計労務単価">#REF!</definedName>
    <definedName name="総務課">#REF!</definedName>
    <definedName name="訂正">#REF!</definedName>
    <definedName name="適用">#REF!</definedName>
    <definedName name="都市計画">#REF!</definedName>
    <definedName name="内山">#REF!</definedName>
    <definedName name="搬入形態">#REF!</definedName>
    <definedName name="表層区分">#REF!</definedName>
    <definedName name="不必要">#REF!</definedName>
    <definedName name="別">#REF!</definedName>
    <definedName name="変更せっけいしょ">#REF!</definedName>
    <definedName name="変更の仕様書">#REF!</definedName>
    <definedName name="変更仕様書">#REF!</definedName>
    <definedName name="目目目目">#REF!</definedName>
    <definedName name="野のの">#REF!</definedName>
    <definedName name="利用法">#REF!</definedName>
  </definedNames>
  <calcPr fullCalcOnLoad="1"/>
</workbook>
</file>

<file path=xl/sharedStrings.xml><?xml version="1.0" encoding="utf-8"?>
<sst xmlns="http://schemas.openxmlformats.org/spreadsheetml/2006/main" count="353" uniqueCount="193">
  <si>
    <t>1-1</t>
  </si>
  <si>
    <t>箇所</t>
  </si>
  <si>
    <t>単位</t>
  </si>
  <si>
    <t>単価</t>
  </si>
  <si>
    <t>金額</t>
  </si>
  <si>
    <t>摘要</t>
  </si>
  <si>
    <t>名称</t>
  </si>
  <si>
    <t>費目</t>
  </si>
  <si>
    <t>工種</t>
  </si>
  <si>
    <t>種別</t>
  </si>
  <si>
    <t>細別</t>
  </si>
  <si>
    <t>数量</t>
  </si>
  <si>
    <t>式</t>
  </si>
  <si>
    <t>式</t>
  </si>
  <si>
    <t>明 　　   細 　　   書</t>
  </si>
  <si>
    <t>一　金</t>
  </si>
  <si>
    <t>円　也</t>
  </si>
  <si>
    <t>１ 式 当たり</t>
  </si>
  <si>
    <t>品種</t>
  </si>
  <si>
    <t>形状寸法</t>
  </si>
  <si>
    <t>員数</t>
  </si>
  <si>
    <t>計</t>
  </si>
  <si>
    <t>ｍ3</t>
  </si>
  <si>
    <t>基</t>
  </si>
  <si>
    <t>基</t>
  </si>
  <si>
    <t>植栽工</t>
  </si>
  <si>
    <t>㎡</t>
  </si>
  <si>
    <t>ｍ</t>
  </si>
  <si>
    <t>㎡</t>
  </si>
  <si>
    <t>本工事</t>
  </si>
  <si>
    <t>式</t>
  </si>
  <si>
    <t>U240</t>
  </si>
  <si>
    <t>基</t>
  </si>
  <si>
    <t>アスファルト舗装</t>
  </si>
  <si>
    <t>遺構修復10号</t>
  </si>
  <si>
    <t>遺構修復11号</t>
  </si>
  <si>
    <t>t</t>
  </si>
  <si>
    <t>【横隈山古墳公園整備工事】工 事 費 内 訳 書</t>
  </si>
  <si>
    <t>仮設工</t>
  </si>
  <si>
    <t>撤去工</t>
  </si>
  <si>
    <t>樹木整理工</t>
  </si>
  <si>
    <t>造成工</t>
  </si>
  <si>
    <t>雨水排水工</t>
  </si>
  <si>
    <t>園路広場工</t>
  </si>
  <si>
    <t>管理施設工</t>
  </si>
  <si>
    <t>撤去工</t>
  </si>
  <si>
    <t>U180</t>
  </si>
  <si>
    <t>排水管撤去</t>
  </si>
  <si>
    <t>HP250</t>
  </si>
  <si>
    <t>コンクリート撤去</t>
  </si>
  <si>
    <t>擁壁天端部</t>
  </si>
  <si>
    <t>案内板撤去</t>
  </si>
  <si>
    <t>樹木整理工</t>
  </si>
  <si>
    <t>樹木伐採工Ａ</t>
  </si>
  <si>
    <t>樹木伐採工Ｂ</t>
  </si>
  <si>
    <t>樹木伐採工Ｃ</t>
  </si>
  <si>
    <t>樹木伐採工Ｄ</t>
  </si>
  <si>
    <t>樹木伐採工Ｅ</t>
  </si>
  <si>
    <t>樹木伐採工Ｆ</t>
  </si>
  <si>
    <t>発生材搬出工</t>
  </si>
  <si>
    <t>発生材処理工</t>
  </si>
  <si>
    <t>吊伐り</t>
  </si>
  <si>
    <t>90ｃｍ≦Ｃ＜120ｃｍ</t>
  </si>
  <si>
    <t>120ｃｍ≦Ｃ＜150ｃｍ</t>
  </si>
  <si>
    <t>150ｃｍ≦Ｃ＜200ｃｍ</t>
  </si>
  <si>
    <t>200ｃｍ≦Ｃ＜250ｃｍ</t>
  </si>
  <si>
    <t>250ｃｍ≦Ｃ＜300ｃｍ</t>
  </si>
  <si>
    <t>2tダンプ</t>
  </si>
  <si>
    <t>本</t>
  </si>
  <si>
    <t>kg</t>
  </si>
  <si>
    <t>造成工</t>
  </si>
  <si>
    <t>人力</t>
  </si>
  <si>
    <t>機械</t>
  </si>
  <si>
    <t>切土A</t>
  </si>
  <si>
    <t>切土B</t>
  </si>
  <si>
    <t>盛土A</t>
  </si>
  <si>
    <t>盛土B</t>
  </si>
  <si>
    <t>雨水排水工</t>
  </si>
  <si>
    <t>U240</t>
  </si>
  <si>
    <t>ｍ</t>
  </si>
  <si>
    <t>植生シート</t>
  </si>
  <si>
    <t>生垣</t>
  </si>
  <si>
    <t>園路広場工</t>
  </si>
  <si>
    <t>縁石Ａ</t>
  </si>
  <si>
    <t>縁石Ｂ</t>
  </si>
  <si>
    <t>ｍ2</t>
  </si>
  <si>
    <t>ｍ</t>
  </si>
  <si>
    <t>管理施設工</t>
  </si>
  <si>
    <t>３段積み</t>
  </si>
  <si>
    <t>４段積み</t>
  </si>
  <si>
    <t>空洞ブロック積Ａ</t>
  </si>
  <si>
    <t>空洞ブロック積Ｂ</t>
  </si>
  <si>
    <t>転落防止柵</t>
  </si>
  <si>
    <t>門扉</t>
  </si>
  <si>
    <t>階段手摺</t>
  </si>
  <si>
    <t>Ｗ＝1.0ｍ、Ｈ＝1.1ｍ</t>
  </si>
  <si>
    <t>ｍ</t>
  </si>
  <si>
    <t>法肩</t>
  </si>
  <si>
    <t>法尻</t>
  </si>
  <si>
    <t>法面</t>
  </si>
  <si>
    <t>Ｕ形側溝Ａ</t>
  </si>
  <si>
    <t>法肩、グレーチング蓋</t>
  </si>
  <si>
    <t>Ｕ形側溝Ｂ</t>
  </si>
  <si>
    <t>Ｕ形側溝Ｃ</t>
  </si>
  <si>
    <t>Ｕ形側溝Ｄ</t>
  </si>
  <si>
    <t>㎡</t>
  </si>
  <si>
    <t>案内板</t>
  </si>
  <si>
    <t>間知ブロック</t>
  </si>
  <si>
    <t>Ｕ形側溝桝Ａ</t>
  </si>
  <si>
    <t>Ｕ形側溝桝Ｂ</t>
  </si>
  <si>
    <t>植栽工</t>
  </si>
  <si>
    <t>コンクリート殻
処分費</t>
  </si>
  <si>
    <t>残土運搬</t>
  </si>
  <si>
    <t>ｍ3</t>
  </si>
  <si>
    <t>コンクリート殻
運搬費</t>
  </si>
  <si>
    <t>L型擁壁-1</t>
  </si>
  <si>
    <t>L型擁壁-2</t>
  </si>
  <si>
    <t>L型擁壁-3</t>
  </si>
  <si>
    <t>L型擁壁-4</t>
  </si>
  <si>
    <t>L型擁壁-5</t>
  </si>
  <si>
    <t>L型擁壁-6</t>
  </si>
  <si>
    <t>L型擁壁-7</t>
  </si>
  <si>
    <t>小車運搬</t>
  </si>
  <si>
    <t>U形側溝Ａ</t>
  </si>
  <si>
    <t>U形側溝Ｂ</t>
  </si>
  <si>
    <t>転落防止柵撤去</t>
  </si>
  <si>
    <t>床掘Ａ</t>
  </si>
  <si>
    <t>床掘Ｂ</t>
  </si>
  <si>
    <t>埋戻し</t>
  </si>
  <si>
    <t>集水桝Ａ</t>
  </si>
  <si>
    <t>集水桝Ｂ</t>
  </si>
  <si>
    <t>基面整正</t>
  </si>
  <si>
    <t>階段(上段)</t>
  </si>
  <si>
    <t>階段部</t>
  </si>
  <si>
    <t>間知ブロック積擁壁</t>
  </si>
  <si>
    <t>樹木伐採工Ｇ</t>
  </si>
  <si>
    <t>30ｃｍ≦Ｃ＜60ｃｍ</t>
  </si>
  <si>
    <t>60ｃｍ≦Ｃ＜90ｃｍ</t>
  </si>
  <si>
    <t>φ50鋼管、ネット</t>
  </si>
  <si>
    <t>平均L=40.6m</t>
  </si>
  <si>
    <t>集水桝A</t>
  </si>
  <si>
    <t>集水桝B</t>
  </si>
  <si>
    <t>場内運搬</t>
  </si>
  <si>
    <t>40～60m</t>
  </si>
  <si>
    <t>土砂(砂質土)</t>
  </si>
  <si>
    <t>L=63.9m</t>
  </si>
  <si>
    <t>φ50×1.1m  @2.0m</t>
  </si>
  <si>
    <t>直接工事費計</t>
  </si>
  <si>
    <t>整地</t>
  </si>
  <si>
    <t>残土受入れ地での処理</t>
  </si>
  <si>
    <t>令和</t>
  </si>
  <si>
    <t>元</t>
  </si>
  <si>
    <t>年度</t>
  </si>
  <si>
    <t>工　　事　　設　　計　　書</t>
  </si>
  <si>
    <t>工　　事　　名</t>
  </si>
  <si>
    <t>横隈山古墳公園整備工事</t>
  </si>
  <si>
    <t>工　事　箇　所</t>
  </si>
  <si>
    <t>　</t>
  </si>
  <si>
    <t>小郡市三国が丘7丁目242番地</t>
  </si>
  <si>
    <t>工　事　内　容</t>
  </si>
  <si>
    <t>・樹木伐採　　　</t>
  </si>
  <si>
    <t>・法面の造成及び保護（植生シート　Ａ＝２，２３５．０㎡）</t>
  </si>
  <si>
    <t>・雨水排水の改修（Ｕ形側溝）</t>
  </si>
  <si>
    <t>・管理施設工（転落防止柵、間知ブロック擁壁、空洞ブロック積、案内板等）</t>
  </si>
  <si>
    <t>設　計　金　額</t>
  </si>
  <si>
    <t>工　　　　　　期</t>
  </si>
  <si>
    <t>契約日の翌日</t>
  </si>
  <si>
    <t>～</t>
  </si>
  <si>
    <t>まで</t>
  </si>
  <si>
    <t>名               称</t>
  </si>
  <si>
    <t>規  格・寸  法</t>
  </si>
  <si>
    <t>数   量</t>
  </si>
  <si>
    <t>単   価</t>
  </si>
  <si>
    <t>金     額</t>
  </si>
  <si>
    <t>摘　　　　　　　要</t>
  </si>
  <si>
    <t>直接工事費</t>
  </si>
  <si>
    <t>公園工事</t>
  </si>
  <si>
    <t>式</t>
  </si>
  <si>
    <t>共通仮設費</t>
  </si>
  <si>
    <t>式</t>
  </si>
  <si>
    <t>　　共通仮設費（率分）</t>
  </si>
  <si>
    <t>　　共通仮設費（積み上げ分）</t>
  </si>
  <si>
    <t>純工事費</t>
  </si>
  <si>
    <t>　　現場管理費</t>
  </si>
  <si>
    <t>　　間接工事費</t>
  </si>
  <si>
    <t>工事原価</t>
  </si>
  <si>
    <t>　　一般管理費</t>
  </si>
  <si>
    <t>契約保証費補正</t>
  </si>
  <si>
    <t>消費税相当額</t>
  </si>
  <si>
    <t>10%</t>
  </si>
  <si>
    <t/>
  </si>
  <si>
    <t>請負工事費</t>
  </si>
  <si>
    <t>DID補正　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</si>
</sst>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_ "/>
    <numFmt numFmtId="179" formatCode="#,##0_);[Red]\(#,##0\)"/>
    <numFmt numFmtId="180" formatCode="&quot;第 &quot;##0&quot; 号代価表&quot;"/>
    <numFmt numFmtId="181" formatCode="&quot;第&quot;\ ##0\ &quot;号代価表&quot;"/>
    <numFmt numFmtId="182" formatCode="&quot;第&quot;\ #\ &quot;号 明 細 書&quot;"/>
    <numFmt numFmtId="183" formatCode="0.0_);[Red]\(0.0\)"/>
    <numFmt numFmtId="184" formatCode="#,##0.0_);[Red]\(#,##0.0\)"/>
    <numFmt numFmtId="185" formatCode="#,##0.000_);[Red]\(#,##0.000\)"/>
    <numFmt numFmtId="186" formatCode="#,##0.00_ "/>
    <numFmt numFmtId="187" formatCode="#,##0.000_ "/>
    <numFmt numFmtId="188" formatCode="#,##0.00_);[Red]\(#,##0.00\)"/>
    <numFmt numFmtId="189" formatCode="#,##0.0_ "/>
    <numFmt numFmtId="190" formatCode="0.0_ "/>
    <numFmt numFmtId="191" formatCode="&quot;施設-第&quot;\ ##0\ &quot;号代価表&quot;"/>
    <numFmt numFmtId="192" formatCode="&quot;明細書-&quot;#"/>
    <numFmt numFmtId="193" formatCode="0.00_);[Red]\(0.00\)"/>
    <numFmt numFmtId="194" formatCode="0;&quot;▲ &quot;0"/>
    <numFmt numFmtId="195" formatCode="&quot;第&quot;\ #\ &quot;号代価表&quot;"/>
    <numFmt numFmtId="196" formatCode="0.000_);[Red]\(0.000\)"/>
    <numFmt numFmtId="197" formatCode="&quot;平&quot;&quot;成&quot;mm&quot;年度&quot;"/>
    <numFmt numFmtId="198" formatCode="#,##0_ ;[Red]\-#,##0\ "/>
    <numFmt numFmtId="199" formatCode="0&quot;/30&quot;"/>
    <numFmt numFmtId="200" formatCode="0.0&quot;ヶ&quot;&quot;月&quot;"/>
    <numFmt numFmtId="201" formatCode="0.00&quot;×0.9&quot;"/>
    <numFmt numFmtId="202" formatCode="#,##0;&quot;▲ &quot;#,##0"/>
    <numFmt numFmtId="203" formatCode="0.00&quot;*1.01&quot;&quot;+0.04&quot;"/>
    <numFmt numFmtId="204" formatCode="#,###"/>
    <numFmt numFmtId="205" formatCode="#,##0.00;&quot;▲ &quot;#,##0.00"/>
    <numFmt numFmtId="206" formatCode="#,##0;&quot;&quot;#,##0&quot;円切捨て&quot;"/>
  </numFmts>
  <fonts count="6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26"/>
      <name val="ＭＳ Ｐ明朝"/>
      <family val="1"/>
    </font>
    <font>
      <sz val="16"/>
      <name val="ＭＳ 明朝"/>
      <family val="1"/>
    </font>
    <font>
      <sz val="10"/>
      <name val="ＭＳ Ｐ明朝"/>
      <family val="1"/>
    </font>
    <font>
      <sz val="6"/>
      <name val="明朝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sz val="6"/>
      <name val="平成明朝"/>
      <family val="3"/>
    </font>
    <font>
      <b/>
      <sz val="11"/>
      <name val="ＭＳ 明朝"/>
      <family val="1"/>
    </font>
    <font>
      <sz val="9"/>
      <name val="ＭＳ Ｐ明朝"/>
      <family val="1"/>
    </font>
    <font>
      <sz val="10.5"/>
      <name val="ＭＳ 明朝"/>
      <family val="1"/>
    </font>
    <font>
      <sz val="16"/>
      <name val="ＭＳ Ｐ明朝"/>
      <family val="1"/>
    </font>
    <font>
      <sz val="2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明朝"/>
      <family val="1"/>
    </font>
    <font>
      <sz val="11"/>
      <color indexed="10"/>
      <name val="ＭＳ Ｐ明朝"/>
      <family val="1"/>
    </font>
    <font>
      <sz val="8"/>
      <color indexed="8"/>
      <name val="ＭＳ Ｐ明朝"/>
      <family val="1"/>
    </font>
    <font>
      <sz val="10"/>
      <color indexed="10"/>
      <name val="ＭＳ Ｐ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明朝"/>
      <family val="1"/>
    </font>
    <font>
      <sz val="11"/>
      <color rgb="FFFF0000"/>
      <name val="ＭＳ Ｐ明朝"/>
      <family val="1"/>
    </font>
    <font>
      <sz val="8"/>
      <color theme="1"/>
      <name val="ＭＳ Ｐ明朝"/>
      <family val="1"/>
    </font>
    <font>
      <sz val="10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 style="medium"/>
      <top style="thin"/>
      <bottom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/>
    </border>
    <border>
      <left/>
      <right style="medium"/>
      <top style="hair"/>
      <bottom/>
    </border>
    <border>
      <left style="thin"/>
      <right/>
      <top/>
      <bottom style="hair"/>
    </border>
    <border>
      <left style="thin"/>
      <right/>
      <top style="hair"/>
      <bottom/>
    </border>
    <border>
      <left/>
      <right style="medium"/>
      <top/>
      <bottom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/>
      <bottom/>
    </border>
    <border>
      <left/>
      <right style="hair"/>
      <top/>
      <bottom/>
    </border>
    <border>
      <left style="hair"/>
      <right/>
      <top/>
      <bottom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/>
      <right style="hair"/>
      <top/>
      <bottom style="hair"/>
    </border>
    <border>
      <left style="hair"/>
      <right style="hair"/>
      <top/>
      <bottom style="thin"/>
    </border>
    <border>
      <left/>
      <right style="hair"/>
      <top/>
      <bottom style="thin"/>
    </border>
    <border>
      <left style="hair"/>
      <right/>
      <top/>
      <bottom style="thin"/>
    </border>
    <border>
      <left style="medium"/>
      <right/>
      <top style="hair"/>
      <bottom/>
    </border>
    <border>
      <left/>
      <right style="thin"/>
      <top style="hair"/>
      <bottom/>
    </border>
    <border>
      <left style="medium"/>
      <right/>
      <top/>
      <bottom style="hair"/>
    </border>
    <border>
      <left/>
      <right style="thin"/>
      <top/>
      <bottom style="hair"/>
    </border>
    <border>
      <left style="thin"/>
      <right/>
      <top style="hair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 style="hair"/>
      <right/>
      <top style="thin"/>
      <bottom style="hair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5" fillId="0" borderId="0" applyBorder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395">
    <xf numFmtId="0" fontId="0" fillId="0" borderId="0" xfId="0" applyAlignment="1">
      <alignment/>
    </xf>
    <xf numFmtId="0" fontId="6" fillId="0" borderId="0" xfId="66" applyFont="1" applyAlignment="1">
      <alignment vertical="center"/>
      <protection/>
    </xf>
    <xf numFmtId="0" fontId="6" fillId="0" borderId="10" xfId="66" applyFont="1" applyBorder="1" applyAlignment="1">
      <alignment horizontal="center" vertical="center"/>
      <protection/>
    </xf>
    <xf numFmtId="0" fontId="6" fillId="0" borderId="11" xfId="66" applyFont="1" applyBorder="1" applyAlignment="1">
      <alignment horizontal="center" vertical="center"/>
      <protection/>
    </xf>
    <xf numFmtId="0" fontId="6" fillId="0" borderId="12" xfId="66" applyFont="1" applyBorder="1" applyAlignment="1">
      <alignment horizontal="center" vertical="center"/>
      <protection/>
    </xf>
    <xf numFmtId="0" fontId="6" fillId="0" borderId="13" xfId="66" applyFont="1" applyBorder="1" applyAlignment="1">
      <alignment horizontal="distributed" vertical="center"/>
      <protection/>
    </xf>
    <xf numFmtId="0" fontId="6" fillId="0" borderId="14" xfId="66" applyFont="1" applyBorder="1" applyAlignment="1">
      <alignment horizontal="distributed" vertical="center"/>
      <protection/>
    </xf>
    <xf numFmtId="0" fontId="6" fillId="0" borderId="13" xfId="66" applyFont="1" applyBorder="1" applyAlignment="1">
      <alignment horizontal="center" vertical="center"/>
      <protection/>
    </xf>
    <xf numFmtId="0" fontId="6" fillId="0" borderId="14" xfId="66" applyFont="1" applyBorder="1" applyAlignment="1">
      <alignment horizontal="center" vertical="center"/>
      <protection/>
    </xf>
    <xf numFmtId="0" fontId="6" fillId="0" borderId="13" xfId="66" applyFont="1" applyFill="1" applyBorder="1" applyAlignment="1">
      <alignment horizontal="distributed" vertical="center"/>
      <protection/>
    </xf>
    <xf numFmtId="0" fontId="6" fillId="0" borderId="11" xfId="66" applyFont="1" applyFill="1" applyBorder="1" applyAlignment="1">
      <alignment horizontal="distributed" vertical="center"/>
      <protection/>
    </xf>
    <xf numFmtId="3" fontId="6" fillId="0" borderId="10" xfId="66" applyNumberFormat="1" applyFont="1" applyFill="1" applyBorder="1" applyAlignment="1">
      <alignment horizontal="right" vertical="center"/>
      <protection/>
    </xf>
    <xf numFmtId="0" fontId="6" fillId="0" borderId="11" xfId="66" applyFont="1" applyFill="1" applyBorder="1" applyAlignment="1">
      <alignment horizontal="center" vertical="center"/>
      <protection/>
    </xf>
    <xf numFmtId="0" fontId="6" fillId="0" borderId="14" xfId="66" applyFont="1" applyFill="1" applyBorder="1" applyAlignment="1">
      <alignment horizontal="distributed" vertical="center"/>
      <protection/>
    </xf>
    <xf numFmtId="0" fontId="6" fillId="0" borderId="14" xfId="66" applyFont="1" applyFill="1" applyBorder="1" applyAlignment="1">
      <alignment horizontal="center" vertical="center"/>
      <protection/>
    </xf>
    <xf numFmtId="0" fontId="6" fillId="0" borderId="0" xfId="66" applyFont="1">
      <alignment/>
      <protection/>
    </xf>
    <xf numFmtId="38" fontId="7" fillId="0" borderId="14" xfId="5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1" xfId="66" applyFont="1" applyBorder="1" applyAlignment="1">
      <alignment horizontal="distributed" vertical="center"/>
      <protection/>
    </xf>
    <xf numFmtId="0" fontId="6" fillId="0" borderId="10" xfId="66" applyFont="1" applyBorder="1" applyAlignment="1">
      <alignment horizontal="left" vertical="center"/>
      <protection/>
    </xf>
    <xf numFmtId="0" fontId="6" fillId="0" borderId="15" xfId="66" applyFont="1" applyBorder="1" applyAlignment="1">
      <alignment horizontal="center" vertical="center"/>
      <protection/>
    </xf>
    <xf numFmtId="49" fontId="6" fillId="0" borderId="0" xfId="66" applyNumberFormat="1" applyFont="1" applyAlignment="1">
      <alignment horizontal="right" vertical="center"/>
      <protection/>
    </xf>
    <xf numFmtId="0" fontId="6" fillId="0" borderId="0" xfId="66" applyFont="1" applyFill="1" applyAlignment="1">
      <alignment vertical="center"/>
      <protection/>
    </xf>
    <xf numFmtId="0" fontId="6" fillId="0" borderId="16" xfId="66" applyFont="1" applyFill="1" applyBorder="1" applyAlignment="1">
      <alignment horizontal="center" vertical="center"/>
      <protection/>
    </xf>
    <xf numFmtId="0" fontId="6" fillId="0" borderId="14" xfId="0" applyFont="1" applyBorder="1" applyAlignment="1">
      <alignment horizontal="distributed" vertical="center"/>
    </xf>
    <xf numFmtId="38" fontId="6" fillId="0" borderId="15" xfId="50" applyFont="1" applyFill="1" applyBorder="1" applyAlignment="1">
      <alignment horizontal="right" vertical="center"/>
    </xf>
    <xf numFmtId="0" fontId="6" fillId="0" borderId="12" xfId="66" applyFont="1" applyFill="1" applyBorder="1" applyAlignment="1">
      <alignment horizontal="center" vertical="center"/>
      <protection/>
    </xf>
    <xf numFmtId="0" fontId="6" fillId="0" borderId="17" xfId="66" applyFont="1" applyFill="1" applyBorder="1" applyAlignment="1">
      <alignment horizontal="center" vertical="center"/>
      <protection/>
    </xf>
    <xf numFmtId="0" fontId="6" fillId="0" borderId="12" xfId="66" applyFont="1" applyBorder="1" applyAlignment="1">
      <alignment horizontal="left" vertical="center"/>
      <protection/>
    </xf>
    <xf numFmtId="38" fontId="6" fillId="0" borderId="11" xfId="50" applyFont="1" applyFill="1" applyBorder="1" applyAlignment="1">
      <alignment horizontal="center" vertical="center"/>
    </xf>
    <xf numFmtId="0" fontId="12" fillId="0" borderId="18" xfId="66" applyFont="1" applyFill="1" applyBorder="1" applyAlignment="1">
      <alignment horizontal="left" vertical="center" indent="1"/>
      <protection/>
    </xf>
    <xf numFmtId="0" fontId="6" fillId="0" borderId="0" xfId="66" applyFont="1" applyFill="1">
      <alignment/>
      <protection/>
    </xf>
    <xf numFmtId="0" fontId="6" fillId="0" borderId="14" xfId="0" applyFont="1" applyFill="1" applyBorder="1" applyAlignment="1">
      <alignment horizontal="distributed" vertical="center"/>
    </xf>
    <xf numFmtId="0" fontId="6" fillId="0" borderId="15" xfId="66" applyFont="1" applyFill="1" applyBorder="1" applyAlignment="1">
      <alignment horizontal="center" vertical="center"/>
      <protection/>
    </xf>
    <xf numFmtId="38" fontId="6" fillId="0" borderId="12" xfId="50" applyFont="1" applyFill="1" applyBorder="1" applyAlignment="1">
      <alignment horizontal="center" vertical="center"/>
    </xf>
    <xf numFmtId="182" fontId="6" fillId="0" borderId="15" xfId="66" applyNumberFormat="1" applyFont="1" applyFill="1" applyBorder="1" applyAlignment="1">
      <alignment horizontal="center" vertical="center"/>
      <protection/>
    </xf>
    <xf numFmtId="182" fontId="6" fillId="0" borderId="12" xfId="66" applyNumberFormat="1" applyFont="1" applyFill="1" applyBorder="1" applyAlignment="1">
      <alignment horizontal="center" vertical="center"/>
      <protection/>
    </xf>
    <xf numFmtId="0" fontId="6" fillId="0" borderId="0" xfId="66" applyFont="1" applyFill="1" applyAlignment="1">
      <alignment horizontal="left" vertical="center" indent="1"/>
      <protection/>
    </xf>
    <xf numFmtId="0" fontId="6" fillId="0" borderId="11" xfId="66" applyFont="1" applyBorder="1" applyAlignment="1">
      <alignment horizontal="left" vertical="center"/>
      <protection/>
    </xf>
    <xf numFmtId="0" fontId="6" fillId="0" borderId="10" xfId="66" applyFont="1" applyFill="1" applyBorder="1" applyAlignment="1">
      <alignment horizontal="left" vertical="center"/>
      <protection/>
    </xf>
    <xf numFmtId="0" fontId="6" fillId="0" borderId="11" xfId="66" applyFont="1" applyFill="1" applyBorder="1" applyAlignment="1">
      <alignment horizontal="left" vertical="center"/>
      <protection/>
    </xf>
    <xf numFmtId="38" fontId="6" fillId="0" borderId="15" xfId="50" applyFont="1" applyBorder="1" applyAlignment="1">
      <alignment horizontal="right" vertical="center"/>
    </xf>
    <xf numFmtId="0" fontId="6" fillId="0" borderId="14" xfId="66" applyFont="1" applyBorder="1" applyAlignment="1">
      <alignment vertical="center"/>
      <protection/>
    </xf>
    <xf numFmtId="38" fontId="7" fillId="0" borderId="13" xfId="50" applyFont="1" applyFill="1" applyBorder="1" applyAlignment="1">
      <alignment/>
    </xf>
    <xf numFmtId="38" fontId="7" fillId="0" borderId="14" xfId="50" applyFont="1" applyFill="1" applyBorder="1" applyAlignment="1">
      <alignment/>
    </xf>
    <xf numFmtId="0" fontId="15" fillId="0" borderId="14" xfId="66" applyFont="1" applyBorder="1" applyAlignment="1">
      <alignment horizontal="distributed" vertical="center"/>
      <protection/>
    </xf>
    <xf numFmtId="38" fontId="15" fillId="0" borderId="15" xfId="50" applyFont="1" applyBorder="1" applyAlignment="1">
      <alignment horizontal="right" vertic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3" fontId="62" fillId="0" borderId="10" xfId="66" applyNumberFormat="1" applyFont="1" applyFill="1" applyBorder="1" applyAlignment="1">
      <alignment horizontal="right" vertical="center"/>
      <protection/>
    </xf>
    <xf numFmtId="0" fontId="7" fillId="0" borderId="14" xfId="0" applyFont="1" applyFill="1" applyBorder="1" applyAlignment="1">
      <alignment horizontal="distributed"/>
    </xf>
    <xf numFmtId="0" fontId="7" fillId="0" borderId="13" xfId="0" applyFont="1" applyFill="1" applyBorder="1" applyAlignment="1">
      <alignment horizontal="distributed"/>
    </xf>
    <xf numFmtId="38" fontId="7" fillId="0" borderId="13" xfId="50" applyFont="1" applyBorder="1" applyAlignment="1">
      <alignment/>
    </xf>
    <xf numFmtId="38" fontId="7" fillId="0" borderId="13" xfId="50" applyFont="1" applyBorder="1" applyAlignment="1">
      <alignment/>
    </xf>
    <xf numFmtId="0" fontId="7" fillId="0" borderId="14" xfId="0" applyFont="1" applyBorder="1" applyAlignment="1">
      <alignment/>
    </xf>
    <xf numFmtId="192" fontId="7" fillId="0" borderId="0" xfId="64" applyNumberFormat="1" applyFont="1" applyFill="1" applyAlignment="1">
      <alignment horizontal="center"/>
      <protection/>
    </xf>
    <xf numFmtId="0" fontId="7" fillId="0" borderId="14" xfId="64" applyFont="1" applyFill="1" applyBorder="1" applyAlignment="1">
      <alignment horizontal="center"/>
      <protection/>
    </xf>
    <xf numFmtId="0" fontId="6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81" fontId="6" fillId="0" borderId="14" xfId="64" applyNumberFormat="1" applyFont="1" applyFill="1" applyBorder="1" applyAlignment="1">
      <alignment horizontal="center"/>
      <protection/>
    </xf>
    <xf numFmtId="177" fontId="6" fillId="0" borderId="13" xfId="0" applyNumberFormat="1" applyFont="1" applyBorder="1" applyAlignment="1">
      <alignment/>
    </xf>
    <xf numFmtId="181" fontId="6" fillId="0" borderId="19" xfId="64" applyNumberFormat="1" applyFont="1" applyFill="1" applyBorder="1" applyAlignment="1">
      <alignment horizontal="center"/>
      <protection/>
    </xf>
    <xf numFmtId="0" fontId="7" fillId="0" borderId="14" xfId="64" applyFont="1" applyFill="1" applyBorder="1" applyAlignment="1">
      <alignment horizontal="center" shrinkToFit="1"/>
      <protection/>
    </xf>
    <xf numFmtId="183" fontId="7" fillId="0" borderId="14" xfId="50" applyNumberFormat="1" applyFont="1" applyFill="1" applyBorder="1" applyAlignment="1">
      <alignment horizontal="right"/>
    </xf>
    <xf numFmtId="0" fontId="7" fillId="0" borderId="13" xfId="64" applyFont="1" applyBorder="1" applyAlignment="1">
      <alignment horizontal="center" shrinkToFit="1"/>
      <protection/>
    </xf>
    <xf numFmtId="183" fontId="7" fillId="0" borderId="13" xfId="50" applyNumberFormat="1" applyFont="1" applyBorder="1" applyAlignment="1">
      <alignment horizontal="right"/>
    </xf>
    <xf numFmtId="0" fontId="7" fillId="0" borderId="13" xfId="64" applyFont="1" applyBorder="1" applyAlignment="1">
      <alignment horizontal="center"/>
      <protection/>
    </xf>
    <xf numFmtId="0" fontId="7" fillId="0" borderId="0" xfId="64" applyFont="1" applyBorder="1">
      <alignment/>
      <protection/>
    </xf>
    <xf numFmtId="0" fontId="7" fillId="0" borderId="14" xfId="64" applyFont="1" applyBorder="1" applyAlignment="1">
      <alignment horizontal="center" shrinkToFit="1"/>
      <protection/>
    </xf>
    <xf numFmtId="183" fontId="7" fillId="0" borderId="14" xfId="50" applyNumberFormat="1" applyFont="1" applyBorder="1" applyAlignment="1">
      <alignment horizontal="right"/>
    </xf>
    <xf numFmtId="0" fontId="7" fillId="0" borderId="14" xfId="64" applyFont="1" applyBorder="1" applyAlignment="1">
      <alignment horizontal="center"/>
      <protection/>
    </xf>
    <xf numFmtId="181" fontId="6" fillId="0" borderId="14" xfId="64" applyNumberFormat="1" applyFont="1" applyBorder="1" applyAlignment="1">
      <alignment horizontal="center"/>
      <protection/>
    </xf>
    <xf numFmtId="0" fontId="7" fillId="0" borderId="19" xfId="64" applyFont="1" applyBorder="1" applyAlignment="1">
      <alignment horizontal="center"/>
      <protection/>
    </xf>
    <xf numFmtId="0" fontId="7" fillId="0" borderId="19" xfId="64" applyFont="1" applyBorder="1" applyAlignment="1">
      <alignment horizontal="left" indent="1"/>
      <protection/>
    </xf>
    <xf numFmtId="0" fontId="7" fillId="0" borderId="19" xfId="64" applyFont="1" applyBorder="1" applyAlignment="1">
      <alignment shrinkToFit="1"/>
      <protection/>
    </xf>
    <xf numFmtId="38" fontId="7" fillId="0" borderId="19" xfId="50" applyFont="1" applyBorder="1" applyAlignment="1">
      <alignment/>
    </xf>
    <xf numFmtId="0" fontId="7" fillId="0" borderId="14" xfId="64" applyFont="1" applyBorder="1" applyAlignment="1">
      <alignment horizontal="distributed"/>
      <protection/>
    </xf>
    <xf numFmtId="0" fontId="7" fillId="0" borderId="14" xfId="0" applyFont="1" applyBorder="1" applyAlignment="1">
      <alignment shrinkToFit="1"/>
    </xf>
    <xf numFmtId="183" fontId="7" fillId="0" borderId="14" xfId="64" applyNumberFormat="1" applyFont="1" applyBorder="1" applyAlignment="1">
      <alignment horizontal="right"/>
      <protection/>
    </xf>
    <xf numFmtId="0" fontId="7" fillId="0" borderId="19" xfId="64" applyFont="1" applyBorder="1" applyAlignment="1">
      <alignment horizontal="distributed"/>
      <protection/>
    </xf>
    <xf numFmtId="38" fontId="7" fillId="0" borderId="19" xfId="50" applyFont="1" applyBorder="1" applyAlignment="1">
      <alignment horizontal="distributed"/>
    </xf>
    <xf numFmtId="0" fontId="7" fillId="0" borderId="14" xfId="64" applyFont="1" applyBorder="1" applyAlignment="1">
      <alignment shrinkToFit="1"/>
      <protection/>
    </xf>
    <xf numFmtId="0" fontId="7" fillId="0" borderId="13" xfId="64" applyFont="1" applyBorder="1" applyAlignment="1">
      <alignment shrinkToFit="1"/>
      <protection/>
    </xf>
    <xf numFmtId="38" fontId="19" fillId="0" borderId="14" xfId="50" applyFont="1" applyBorder="1" applyAlignment="1">
      <alignment/>
    </xf>
    <xf numFmtId="191" fontId="6" fillId="0" borderId="14" xfId="64" applyNumberFormat="1" applyFont="1" applyBorder="1" applyAlignment="1">
      <alignment horizontal="center"/>
      <protection/>
    </xf>
    <xf numFmtId="0" fontId="11" fillId="0" borderId="0" xfId="64" applyFont="1" applyBorder="1" applyAlignment="1">
      <alignment horizontal="centerContinuous"/>
      <protection/>
    </xf>
    <xf numFmtId="0" fontId="7" fillId="0" borderId="0" xfId="64" applyFont="1" applyBorder="1" applyAlignment="1">
      <alignment horizontal="centerContinuous"/>
      <protection/>
    </xf>
    <xf numFmtId="0" fontId="7" fillId="0" borderId="0" xfId="64" applyFont="1" applyAlignment="1">
      <alignment horizontal="centerContinuous"/>
      <protection/>
    </xf>
    <xf numFmtId="183" fontId="11" fillId="0" borderId="0" xfId="64" applyNumberFormat="1" applyFont="1" applyAlignment="1">
      <alignment horizontal="centerContinuous"/>
      <protection/>
    </xf>
    <xf numFmtId="0" fontId="7" fillId="0" borderId="0" xfId="64" applyFont="1" applyAlignment="1">
      <alignment horizontal="distributed"/>
      <protection/>
    </xf>
    <xf numFmtId="0" fontId="7" fillId="0" borderId="0" xfId="64" applyFont="1">
      <alignment/>
      <protection/>
    </xf>
    <xf numFmtId="183" fontId="7" fillId="0" borderId="0" xfId="64" applyNumberFormat="1" applyFont="1">
      <alignment/>
      <protection/>
    </xf>
    <xf numFmtId="0" fontId="7" fillId="0" borderId="0" xfId="64" applyFont="1" applyAlignment="1">
      <alignment horizontal="left"/>
      <protection/>
    </xf>
    <xf numFmtId="0" fontId="7" fillId="0" borderId="0" xfId="64" applyFont="1" applyAlignment="1">
      <alignment horizontal="center"/>
      <protection/>
    </xf>
    <xf numFmtId="38" fontId="7" fillId="0" borderId="0" xfId="64" applyNumberFormat="1" applyFont="1" applyAlignment="1">
      <alignment horizontal="left"/>
      <protection/>
    </xf>
    <xf numFmtId="0" fontId="7" fillId="0" borderId="0" xfId="64" applyFont="1" applyAlignment="1">
      <alignment horizontal="right"/>
      <protection/>
    </xf>
    <xf numFmtId="3" fontId="19" fillId="0" borderId="0" xfId="64" applyNumberFormat="1" applyFont="1" applyAlignment="1">
      <alignment horizontal="center"/>
      <protection/>
    </xf>
    <xf numFmtId="0" fontId="7" fillId="0" borderId="13" xfId="64" applyFont="1" applyBorder="1" applyAlignment="1">
      <alignment horizontal="distributed"/>
      <protection/>
    </xf>
    <xf numFmtId="0" fontId="7" fillId="0" borderId="13" xfId="64" applyFont="1" applyBorder="1">
      <alignment/>
      <protection/>
    </xf>
    <xf numFmtId="183" fontId="7" fillId="0" borderId="13" xfId="50" applyNumberFormat="1" applyFont="1" applyBorder="1" applyAlignment="1">
      <alignment/>
    </xf>
    <xf numFmtId="183" fontId="7" fillId="0" borderId="14" xfId="50" applyNumberFormat="1" applyFont="1" applyBorder="1" applyAlignment="1">
      <alignment horizontal="distributed"/>
    </xf>
    <xf numFmtId="38" fontId="7" fillId="0" borderId="14" xfId="50" applyFont="1" applyBorder="1" applyAlignment="1">
      <alignment horizontal="distributed"/>
    </xf>
    <xf numFmtId="0" fontId="7" fillId="0" borderId="19" xfId="64" applyFont="1" applyFill="1" applyBorder="1" applyAlignment="1">
      <alignment horizontal="center"/>
      <protection/>
    </xf>
    <xf numFmtId="0" fontId="7" fillId="0" borderId="14" xfId="0" applyFont="1" applyBorder="1" applyAlignment="1">
      <alignment horizontal="left" shrinkToFit="1"/>
    </xf>
    <xf numFmtId="0" fontId="7" fillId="0" borderId="13" xfId="0" applyFont="1" applyBorder="1" applyAlignment="1">
      <alignment horizontal="distributed"/>
    </xf>
    <xf numFmtId="0" fontId="7" fillId="0" borderId="13" xfId="64" applyFont="1" applyBorder="1" applyAlignment="1">
      <alignment horizontal="left" shrinkToFit="1"/>
      <protection/>
    </xf>
    <xf numFmtId="0" fontId="7" fillId="0" borderId="14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distributed"/>
    </xf>
    <xf numFmtId="0" fontId="7" fillId="0" borderId="19" xfId="0" applyFont="1" applyFill="1" applyBorder="1" applyAlignment="1">
      <alignment horizontal="left"/>
    </xf>
    <xf numFmtId="0" fontId="7" fillId="0" borderId="19" xfId="0" applyFont="1" applyBorder="1" applyAlignment="1">
      <alignment horizontal="center"/>
    </xf>
    <xf numFmtId="0" fontId="7" fillId="0" borderId="14" xfId="0" applyFont="1" applyBorder="1" applyAlignment="1">
      <alignment horizontal="left" indent="1"/>
    </xf>
    <xf numFmtId="38" fontId="7" fillId="0" borderId="14" xfId="50" applyFont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9" xfId="64" applyFont="1" applyBorder="1" applyAlignment="1">
      <alignment horizontal="center" shrinkToFit="1"/>
      <protection/>
    </xf>
    <xf numFmtId="191" fontId="6" fillId="0" borderId="19" xfId="64" applyNumberFormat="1" applyFont="1" applyBorder="1" applyAlignment="1">
      <alignment horizontal="left" indent="1"/>
      <protection/>
    </xf>
    <xf numFmtId="0" fontId="7" fillId="0" borderId="13" xfId="64" applyFont="1" applyBorder="1" applyAlignment="1">
      <alignment horizontal="left" indent="1"/>
      <protection/>
    </xf>
    <xf numFmtId="0" fontId="7" fillId="0" borderId="14" xfId="64" applyFont="1" applyBorder="1">
      <alignment/>
      <protection/>
    </xf>
    <xf numFmtId="38" fontId="7" fillId="0" borderId="14" xfId="50" applyFont="1" applyBorder="1" applyAlignment="1">
      <alignment horizontal="right"/>
    </xf>
    <xf numFmtId="181" fontId="7" fillId="0" borderId="14" xfId="64" applyNumberFormat="1" applyFont="1" applyBorder="1" applyAlignment="1">
      <alignment horizontal="center"/>
      <protection/>
    </xf>
    <xf numFmtId="0" fontId="12" fillId="0" borderId="10" xfId="0" applyFont="1" applyBorder="1" applyAlignment="1">
      <alignment wrapText="1"/>
    </xf>
    <xf numFmtId="0" fontId="7" fillId="0" borderId="14" xfId="64" applyFont="1" applyBorder="1" applyAlignment="1">
      <alignment horizontal="distributed" shrinkToFit="1"/>
      <protection/>
    </xf>
    <xf numFmtId="0" fontId="20" fillId="0" borderId="15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7" fillId="0" borderId="14" xfId="0" applyFont="1" applyBorder="1" applyAlignment="1">
      <alignment horizontal="center" shrinkToFit="1"/>
    </xf>
    <xf numFmtId="38" fontId="19" fillId="0" borderId="13" xfId="50" applyFont="1" applyBorder="1" applyAlignment="1">
      <alignment/>
    </xf>
    <xf numFmtId="183" fontId="7" fillId="0" borderId="19" xfId="50" applyNumberFormat="1" applyFont="1" applyBorder="1" applyAlignment="1">
      <alignment horizontal="distributed"/>
    </xf>
    <xf numFmtId="3" fontId="7" fillId="0" borderId="14" xfId="64" applyNumberFormat="1" applyFont="1" applyBorder="1">
      <alignment/>
      <protection/>
    </xf>
    <xf numFmtId="3" fontId="7" fillId="0" borderId="14" xfId="64" applyNumberFormat="1" applyFont="1" applyFill="1" applyBorder="1">
      <alignment/>
      <protection/>
    </xf>
    <xf numFmtId="183" fontId="7" fillId="0" borderId="13" xfId="64" applyNumberFormat="1" applyFont="1" applyBorder="1" applyAlignment="1">
      <alignment horizontal="right"/>
      <protection/>
    </xf>
    <xf numFmtId="183" fontId="7" fillId="0" borderId="19" xfId="64" applyNumberFormat="1" applyFont="1" applyBorder="1" applyAlignment="1">
      <alignment horizontal="right"/>
      <protection/>
    </xf>
    <xf numFmtId="183" fontId="7" fillId="0" borderId="19" xfId="50" applyNumberFormat="1" applyFont="1" applyBorder="1" applyAlignment="1">
      <alignment horizontal="right"/>
    </xf>
    <xf numFmtId="181" fontId="6" fillId="0" borderId="19" xfId="64" applyNumberFormat="1" applyFont="1" applyBorder="1" applyAlignment="1">
      <alignment horizontal="center"/>
      <protection/>
    </xf>
    <xf numFmtId="0" fontId="21" fillId="0" borderId="14" xfId="64" applyFont="1" applyBorder="1" applyAlignment="1">
      <alignment horizontal="distributed"/>
      <protection/>
    </xf>
    <xf numFmtId="183" fontId="7" fillId="0" borderId="19" xfId="50" applyNumberFormat="1" applyFont="1" applyFill="1" applyBorder="1" applyAlignment="1">
      <alignment horizontal="right"/>
    </xf>
    <xf numFmtId="183" fontId="7" fillId="0" borderId="0" xfId="64" applyNumberFormat="1" applyFont="1" applyBorder="1">
      <alignment/>
      <protection/>
    </xf>
    <xf numFmtId="183" fontId="7" fillId="0" borderId="13" xfId="0" applyNumberFormat="1" applyFont="1" applyFill="1" applyBorder="1" applyAlignment="1">
      <alignment/>
    </xf>
    <xf numFmtId="183" fontId="7" fillId="0" borderId="14" xfId="0" applyNumberFormat="1" applyFont="1" applyFill="1" applyBorder="1" applyAlignment="1">
      <alignment/>
    </xf>
    <xf numFmtId="183" fontId="7" fillId="0" borderId="13" xfId="0" applyNumberFormat="1" applyFont="1" applyBorder="1" applyAlignment="1">
      <alignment/>
    </xf>
    <xf numFmtId="183" fontId="7" fillId="0" borderId="14" xfId="0" applyNumberFormat="1" applyFont="1" applyBorder="1" applyAlignment="1">
      <alignment/>
    </xf>
    <xf numFmtId="183" fontId="7" fillId="0" borderId="19" xfId="0" applyNumberFormat="1" applyFont="1" applyFill="1" applyBorder="1" applyAlignment="1">
      <alignment/>
    </xf>
    <xf numFmtId="183" fontId="6" fillId="0" borderId="19" xfId="0" applyNumberFormat="1" applyFont="1" applyBorder="1" applyAlignment="1">
      <alignment/>
    </xf>
    <xf numFmtId="183" fontId="6" fillId="0" borderId="13" xfId="0" applyNumberFormat="1" applyFont="1" applyBorder="1" applyAlignment="1">
      <alignment/>
    </xf>
    <xf numFmtId="183" fontId="6" fillId="0" borderId="14" xfId="0" applyNumberFormat="1" applyFont="1" applyBorder="1" applyAlignment="1">
      <alignment/>
    </xf>
    <xf numFmtId="183" fontId="6" fillId="0" borderId="19" xfId="0" applyNumberFormat="1" applyFont="1" applyBorder="1" applyAlignment="1">
      <alignment horizontal="center"/>
    </xf>
    <xf numFmtId="183" fontId="7" fillId="0" borderId="13" xfId="64" applyNumberFormat="1" applyFont="1" applyBorder="1" applyAlignment="1">
      <alignment horizontal="center"/>
      <protection/>
    </xf>
    <xf numFmtId="0" fontId="22" fillId="0" borderId="0" xfId="63" applyFont="1" applyBorder="1" applyAlignment="1">
      <alignment horizontal="center"/>
      <protection/>
    </xf>
    <xf numFmtId="0" fontId="6" fillId="0" borderId="0" xfId="63" applyFont="1" applyBorder="1" applyAlignment="1">
      <alignment horizontal="center"/>
      <protection/>
    </xf>
    <xf numFmtId="0" fontId="6" fillId="0" borderId="0" xfId="63" applyFont="1">
      <alignment/>
      <protection/>
    </xf>
    <xf numFmtId="197" fontId="17" fillId="0" borderId="20" xfId="63" applyNumberFormat="1" applyFont="1" applyBorder="1" applyAlignment="1">
      <alignment vertical="center"/>
      <protection/>
    </xf>
    <xf numFmtId="197" fontId="17" fillId="0" borderId="21" xfId="63" applyNumberFormat="1" applyFont="1" applyBorder="1" applyAlignment="1">
      <alignment vertical="center"/>
      <protection/>
    </xf>
    <xf numFmtId="0" fontId="6" fillId="0" borderId="21" xfId="63" applyFont="1" applyBorder="1">
      <alignment/>
      <protection/>
    </xf>
    <xf numFmtId="197" fontId="17" fillId="0" borderId="22" xfId="63" applyNumberFormat="1" applyFont="1" applyBorder="1" applyAlignment="1">
      <alignment vertical="center"/>
      <protection/>
    </xf>
    <xf numFmtId="197" fontId="17" fillId="0" borderId="17" xfId="63" applyNumberFormat="1" applyFont="1" applyBorder="1" applyAlignment="1">
      <alignment vertical="center"/>
      <protection/>
    </xf>
    <xf numFmtId="0" fontId="6" fillId="0" borderId="0" xfId="63" applyFont="1" applyBorder="1">
      <alignment/>
      <protection/>
    </xf>
    <xf numFmtId="0" fontId="16" fillId="0" borderId="16" xfId="63" applyFont="1" applyBorder="1" applyAlignment="1">
      <alignment vertical="center"/>
      <protection/>
    </xf>
    <xf numFmtId="0" fontId="16" fillId="0" borderId="23" xfId="63" applyFont="1" applyBorder="1" applyAlignment="1">
      <alignment vertical="center"/>
      <protection/>
    </xf>
    <xf numFmtId="0" fontId="16" fillId="0" borderId="24" xfId="63" applyFont="1" applyBorder="1" applyAlignment="1">
      <alignment vertical="center"/>
      <protection/>
    </xf>
    <xf numFmtId="0" fontId="16" fillId="0" borderId="25" xfId="63" applyFont="1" applyBorder="1" applyAlignment="1">
      <alignment vertical="center"/>
      <protection/>
    </xf>
    <xf numFmtId="0" fontId="16" fillId="0" borderId="26" xfId="63" applyFont="1" applyBorder="1" applyAlignment="1">
      <alignment vertical="center"/>
      <protection/>
    </xf>
    <xf numFmtId="0" fontId="16" fillId="0" borderId="27" xfId="63" applyFont="1" applyBorder="1" applyAlignment="1">
      <alignment vertical="center"/>
      <protection/>
    </xf>
    <xf numFmtId="0" fontId="6" fillId="0" borderId="28" xfId="63" applyFont="1" applyBorder="1">
      <alignment/>
      <protection/>
    </xf>
    <xf numFmtId="0" fontId="6" fillId="0" borderId="18" xfId="63" applyFont="1" applyBorder="1">
      <alignment/>
      <protection/>
    </xf>
    <xf numFmtId="0" fontId="6" fillId="0" borderId="29" xfId="63" applyFont="1" applyBorder="1">
      <alignment/>
      <protection/>
    </xf>
    <xf numFmtId="0" fontId="16" fillId="0" borderId="29" xfId="63" applyFont="1" applyBorder="1" applyAlignment="1">
      <alignment/>
      <protection/>
    </xf>
    <xf numFmtId="0" fontId="16" fillId="0" borderId="18" xfId="63" applyFont="1" applyBorder="1" applyAlignment="1">
      <alignment/>
      <protection/>
    </xf>
    <xf numFmtId="0" fontId="16" fillId="0" borderId="0" xfId="63" applyFont="1" applyBorder="1" applyAlignment="1">
      <alignment vertical="center"/>
      <protection/>
    </xf>
    <xf numFmtId="0" fontId="16" fillId="0" borderId="30" xfId="63" applyFont="1" applyBorder="1" applyAlignment="1">
      <alignment vertical="center"/>
      <protection/>
    </xf>
    <xf numFmtId="49" fontId="16" fillId="0" borderId="21" xfId="63" applyNumberFormat="1" applyFont="1" applyBorder="1" applyAlignment="1">
      <alignment vertical="center"/>
      <protection/>
    </xf>
    <xf numFmtId="0" fontId="16" fillId="0" borderId="21" xfId="63" applyFont="1" applyBorder="1" applyAlignment="1">
      <alignment/>
      <protection/>
    </xf>
    <xf numFmtId="0" fontId="16" fillId="0" borderId="21" xfId="63" applyFont="1" applyBorder="1" applyAlignment="1">
      <alignment vertical="center"/>
      <protection/>
    </xf>
    <xf numFmtId="49" fontId="16" fillId="0" borderId="0" xfId="63" applyNumberFormat="1" applyFont="1" applyBorder="1" applyAlignment="1">
      <alignment vertical="center"/>
      <protection/>
    </xf>
    <xf numFmtId="0" fontId="16" fillId="0" borderId="0" xfId="63" applyFont="1" applyBorder="1" applyAlignment="1">
      <alignment/>
      <protection/>
    </xf>
    <xf numFmtId="56" fontId="16" fillId="0" borderId="0" xfId="63" applyNumberFormat="1" applyFont="1" applyBorder="1" applyAlignment="1">
      <alignment vertical="center"/>
      <protection/>
    </xf>
    <xf numFmtId="49" fontId="6" fillId="0" borderId="31" xfId="65" applyNumberFormat="1" applyFont="1" applyBorder="1" applyAlignment="1">
      <alignment horizontal="center" vertical="center"/>
      <protection/>
    </xf>
    <xf numFmtId="0" fontId="6" fillId="0" borderId="32" xfId="63" applyFont="1" applyBorder="1" applyAlignment="1">
      <alignment horizontal="center" vertical="center"/>
      <protection/>
    </xf>
    <xf numFmtId="49" fontId="6" fillId="0" borderId="32" xfId="65" applyNumberFormat="1" applyFont="1" applyBorder="1" applyAlignment="1">
      <alignment horizontal="center" vertical="center"/>
      <protection/>
    </xf>
    <xf numFmtId="0" fontId="6" fillId="0" borderId="33" xfId="65" applyFont="1" applyBorder="1" applyAlignment="1">
      <alignment horizontal="center" vertical="center"/>
      <protection/>
    </xf>
    <xf numFmtId="3" fontId="6" fillId="0" borderId="33" xfId="65" applyNumberFormat="1" applyFont="1" applyBorder="1" applyAlignment="1">
      <alignment horizontal="center" vertical="center"/>
      <protection/>
    </xf>
    <xf numFmtId="0" fontId="6" fillId="0" borderId="0" xfId="65" applyFont="1" applyAlignment="1">
      <alignment horizontal="center"/>
      <protection/>
    </xf>
    <xf numFmtId="0" fontId="6" fillId="0" borderId="0" xfId="65" applyFont="1" applyBorder="1" applyAlignment="1">
      <alignment horizontal="center"/>
      <protection/>
    </xf>
    <xf numFmtId="49" fontId="6" fillId="0" borderId="0" xfId="65" applyNumberFormat="1" applyFont="1" applyBorder="1" applyAlignment="1">
      <alignment horizontal="center"/>
      <protection/>
    </xf>
    <xf numFmtId="49" fontId="63" fillId="0" borderId="34" xfId="65" applyNumberFormat="1" applyFont="1" applyBorder="1" applyAlignment="1">
      <alignment/>
      <protection/>
    </xf>
    <xf numFmtId="49" fontId="63" fillId="0" borderId="35" xfId="65" applyNumberFormat="1" applyFont="1" applyBorder="1" applyAlignment="1">
      <alignment horizontal="center"/>
      <protection/>
    </xf>
    <xf numFmtId="0" fontId="63" fillId="0" borderId="34" xfId="65" applyFont="1" applyBorder="1">
      <alignment/>
      <protection/>
    </xf>
    <xf numFmtId="0" fontId="63" fillId="0" borderId="0" xfId="65" applyFont="1" applyBorder="1">
      <alignment/>
      <protection/>
    </xf>
    <xf numFmtId="3" fontId="63" fillId="0" borderId="34" xfId="65" applyNumberFormat="1" applyFont="1" applyBorder="1" applyAlignment="1">
      <alignment horizontal="center"/>
      <protection/>
    </xf>
    <xf numFmtId="0" fontId="63" fillId="0" borderId="34" xfId="65" applyFont="1" applyFill="1" applyBorder="1">
      <alignment/>
      <protection/>
    </xf>
    <xf numFmtId="0" fontId="6" fillId="0" borderId="36" xfId="65" applyFont="1" applyFill="1" applyBorder="1">
      <alignment/>
      <protection/>
    </xf>
    <xf numFmtId="0" fontId="12" fillId="0" borderId="26" xfId="65" applyNumberFormat="1" applyFont="1" applyFill="1" applyBorder="1" applyAlignment="1">
      <alignment vertical="center" shrinkToFit="1"/>
      <protection/>
    </xf>
    <xf numFmtId="198" fontId="6" fillId="0" borderId="26" xfId="52" applyNumberFormat="1" applyFont="1" applyBorder="1" applyAlignment="1">
      <alignment shrinkToFit="1"/>
    </xf>
    <xf numFmtId="0" fontId="6" fillId="0" borderId="0" xfId="65" applyFont="1">
      <alignment/>
      <protection/>
    </xf>
    <xf numFmtId="49" fontId="6" fillId="0" borderId="24" xfId="65" applyNumberFormat="1" applyFont="1" applyBorder="1" applyAlignment="1">
      <alignment horizontal="center"/>
      <protection/>
    </xf>
    <xf numFmtId="49" fontId="6" fillId="0" borderId="34" xfId="65" applyNumberFormat="1" applyFont="1" applyBorder="1" applyAlignment="1">
      <alignment/>
      <protection/>
    </xf>
    <xf numFmtId="38" fontId="6" fillId="0" borderId="37" xfId="65" applyNumberFormat="1" applyFont="1" applyBorder="1" applyAlignment="1">
      <alignment/>
      <protection/>
    </xf>
    <xf numFmtId="190" fontId="6" fillId="0" borderId="34" xfId="65" applyNumberFormat="1" applyFont="1" applyBorder="1" applyAlignment="1">
      <alignment/>
      <protection/>
    </xf>
    <xf numFmtId="3" fontId="6" fillId="0" borderId="37" xfId="65" applyNumberFormat="1" applyFont="1" applyBorder="1" applyAlignment="1">
      <alignment horizontal="center"/>
      <protection/>
    </xf>
    <xf numFmtId="178" fontId="6" fillId="0" borderId="37" xfId="65" applyNumberFormat="1" applyFont="1" applyFill="1" applyBorder="1" applyAlignment="1">
      <alignment/>
      <protection/>
    </xf>
    <xf numFmtId="178" fontId="6" fillId="0" borderId="38" xfId="65" applyNumberFormat="1" applyFont="1" applyFill="1" applyBorder="1" applyAlignment="1">
      <alignment/>
      <protection/>
    </xf>
    <xf numFmtId="178" fontId="6" fillId="0" borderId="24" xfId="65" applyNumberFormat="1" applyFont="1" applyFill="1" applyBorder="1" applyAlignment="1">
      <alignment/>
      <protection/>
    </xf>
    <xf numFmtId="40" fontId="6" fillId="0" borderId="0" xfId="52" applyNumberFormat="1" applyFont="1" applyBorder="1" applyAlignment="1">
      <alignment vertical="center"/>
    </xf>
    <xf numFmtId="49" fontId="6" fillId="0" borderId="26" xfId="65" applyNumberFormat="1" applyFont="1" applyBorder="1" applyAlignment="1">
      <alignment horizontal="center"/>
      <protection/>
    </xf>
    <xf numFmtId="49" fontId="63" fillId="0" borderId="39" xfId="65" applyNumberFormat="1" applyFont="1" applyBorder="1" applyAlignment="1">
      <alignment/>
      <protection/>
    </xf>
    <xf numFmtId="49" fontId="63" fillId="0" borderId="40" xfId="65" applyNumberFormat="1" applyFont="1" applyBorder="1" applyAlignment="1">
      <alignment horizontal="center"/>
      <protection/>
    </xf>
    <xf numFmtId="190" fontId="63" fillId="0" borderId="39" xfId="65" applyNumberFormat="1" applyFont="1" applyBorder="1" applyAlignment="1">
      <alignment/>
      <protection/>
    </xf>
    <xf numFmtId="49" fontId="63" fillId="0" borderId="26" xfId="65" applyNumberFormat="1" applyFont="1" applyBorder="1" applyAlignment="1">
      <alignment horizontal="center"/>
      <protection/>
    </xf>
    <xf numFmtId="3" fontId="63" fillId="0" borderId="39" xfId="65" applyNumberFormat="1" applyFont="1" applyBorder="1" applyAlignment="1">
      <alignment horizontal="center"/>
      <protection/>
    </xf>
    <xf numFmtId="178" fontId="63" fillId="0" borderId="39" xfId="65" applyNumberFormat="1" applyFont="1" applyFill="1" applyBorder="1" applyAlignment="1">
      <alignment/>
      <protection/>
    </xf>
    <xf numFmtId="178" fontId="6" fillId="0" borderId="41" xfId="65" applyNumberFormat="1" applyFont="1" applyFill="1" applyBorder="1" applyAlignment="1">
      <alignment/>
      <protection/>
    </xf>
    <xf numFmtId="49" fontId="12" fillId="0" borderId="26" xfId="65" applyNumberFormat="1" applyFont="1" applyBorder="1" applyAlignment="1">
      <alignment/>
      <protection/>
    </xf>
    <xf numFmtId="0" fontId="5" fillId="0" borderId="26" xfId="63" applyBorder="1" applyAlignment="1">
      <alignment/>
      <protection/>
    </xf>
    <xf numFmtId="38" fontId="64" fillId="0" borderId="0" xfId="52" applyNumberFormat="1" applyFont="1" applyBorder="1" applyAlignment="1">
      <alignment horizontal="center" vertical="center" wrapText="1"/>
    </xf>
    <xf numFmtId="40" fontId="64" fillId="0" borderId="0" xfId="52" applyNumberFormat="1" applyFont="1" applyBorder="1" applyAlignment="1">
      <alignment horizontal="center" vertical="center" wrapText="1"/>
    </xf>
    <xf numFmtId="40" fontId="64" fillId="0" borderId="0" xfId="52" applyNumberFormat="1" applyFont="1" applyBorder="1" applyAlignment="1">
      <alignment horizontal="center" vertical="center"/>
    </xf>
    <xf numFmtId="49" fontId="6" fillId="0" borderId="37" xfId="65" applyNumberFormat="1" applyFont="1" applyBorder="1" applyAlignment="1">
      <alignment/>
      <protection/>
    </xf>
    <xf numFmtId="49" fontId="6" fillId="0" borderId="42" xfId="65" applyNumberFormat="1" applyFont="1" applyBorder="1" applyAlignment="1">
      <alignment/>
      <protection/>
    </xf>
    <xf numFmtId="190" fontId="6" fillId="0" borderId="37" xfId="65" applyNumberFormat="1" applyFont="1" applyBorder="1" applyAlignment="1">
      <alignment/>
      <protection/>
    </xf>
    <xf numFmtId="3" fontId="6" fillId="0" borderId="37" xfId="65" applyNumberFormat="1" applyFont="1" applyBorder="1" applyAlignment="1">
      <alignment/>
      <protection/>
    </xf>
    <xf numFmtId="178" fontId="6" fillId="0" borderId="37" xfId="65" applyNumberFormat="1" applyFont="1" applyBorder="1" applyAlignment="1">
      <alignment/>
      <protection/>
    </xf>
    <xf numFmtId="178" fontId="6" fillId="0" borderId="24" xfId="65" applyNumberFormat="1" applyFont="1" applyBorder="1" applyAlignment="1">
      <alignment/>
      <protection/>
    </xf>
    <xf numFmtId="38" fontId="6" fillId="0" borderId="0" xfId="52" applyNumberFormat="1" applyFont="1" applyBorder="1" applyAlignment="1">
      <alignment vertical="center"/>
    </xf>
    <xf numFmtId="0" fontId="63" fillId="0" borderId="39" xfId="65" applyFont="1" applyBorder="1">
      <alignment/>
      <protection/>
    </xf>
    <xf numFmtId="190" fontId="63" fillId="0" borderId="34" xfId="65" applyNumberFormat="1" applyFont="1" applyBorder="1" applyAlignment="1">
      <alignment horizontal="center"/>
      <protection/>
    </xf>
    <xf numFmtId="49" fontId="63" fillId="0" borderId="0" xfId="65" applyNumberFormat="1" applyFont="1" applyBorder="1" applyAlignment="1">
      <alignment horizontal="center"/>
      <protection/>
    </xf>
    <xf numFmtId="49" fontId="63" fillId="0" borderId="39" xfId="65" applyNumberFormat="1" applyFont="1" applyBorder="1" applyAlignment="1">
      <alignment horizontal="right" shrinkToFit="1"/>
      <protection/>
    </xf>
    <xf numFmtId="49" fontId="6" fillId="0" borderId="36" xfId="65" applyNumberFormat="1" applyFont="1" applyBorder="1" applyAlignment="1">
      <alignment shrinkToFit="1"/>
      <protection/>
    </xf>
    <xf numFmtId="0" fontId="12" fillId="0" borderId="0" xfId="65" applyFont="1">
      <alignment/>
      <protection/>
    </xf>
    <xf numFmtId="49" fontId="63" fillId="0" borderId="0" xfId="65" applyNumberFormat="1" applyFont="1" applyBorder="1" applyAlignment="1">
      <alignment shrinkToFit="1"/>
      <protection/>
    </xf>
    <xf numFmtId="49" fontId="6" fillId="0" borderId="35" xfId="65" applyNumberFormat="1" applyFont="1" applyBorder="1" applyAlignment="1">
      <alignment horizontal="left"/>
      <protection/>
    </xf>
    <xf numFmtId="190" fontId="6" fillId="0" borderId="34" xfId="65" applyNumberFormat="1" applyFont="1" applyBorder="1" applyAlignment="1">
      <alignment horizontal="center"/>
      <protection/>
    </xf>
    <xf numFmtId="3" fontId="6" fillId="0" borderId="34" xfId="65" applyNumberFormat="1" applyFont="1" applyBorder="1" applyAlignment="1">
      <alignment horizontal="center"/>
      <protection/>
    </xf>
    <xf numFmtId="178" fontId="6" fillId="0" borderId="34" xfId="65" applyNumberFormat="1" applyFont="1" applyBorder="1" applyAlignment="1">
      <alignment/>
      <protection/>
    </xf>
    <xf numFmtId="178" fontId="6" fillId="0" borderId="36" xfId="65" applyNumberFormat="1" applyFont="1" applyBorder="1" applyAlignment="1">
      <alignment/>
      <protection/>
    </xf>
    <xf numFmtId="199" fontId="6" fillId="0" borderId="0" xfId="65" applyNumberFormat="1" applyFont="1" applyAlignment="1">
      <alignment horizontal="left"/>
      <protection/>
    </xf>
    <xf numFmtId="179" fontId="6" fillId="0" borderId="0" xfId="65" applyNumberFormat="1" applyFont="1" applyAlignment="1">
      <alignment horizontal="right"/>
      <protection/>
    </xf>
    <xf numFmtId="38" fontId="6" fillId="0" borderId="0" xfId="65" applyNumberFormat="1" applyFont="1">
      <alignment/>
      <protection/>
    </xf>
    <xf numFmtId="49" fontId="6" fillId="0" borderId="39" xfId="65" applyNumberFormat="1" applyFont="1" applyBorder="1" applyAlignment="1">
      <alignment/>
      <protection/>
    </xf>
    <xf numFmtId="49" fontId="6" fillId="0" borderId="40" xfId="65" applyNumberFormat="1" applyFont="1" applyBorder="1" applyAlignment="1">
      <alignment horizontal="left"/>
      <protection/>
    </xf>
    <xf numFmtId="190" fontId="6" fillId="0" borderId="39" xfId="65" applyNumberFormat="1" applyFont="1" applyBorder="1" applyAlignment="1">
      <alignment horizontal="center"/>
      <protection/>
    </xf>
    <xf numFmtId="3" fontId="6" fillId="0" borderId="39" xfId="65" applyNumberFormat="1" applyFont="1" applyBorder="1" applyAlignment="1">
      <alignment horizontal="center"/>
      <protection/>
    </xf>
    <xf numFmtId="178" fontId="6" fillId="0" borderId="39" xfId="65" applyNumberFormat="1" applyFont="1" applyBorder="1" applyAlignment="1">
      <alignment/>
      <protection/>
    </xf>
    <xf numFmtId="178" fontId="6" fillId="0" borderId="41" xfId="65" applyNumberFormat="1" applyFont="1" applyBorder="1" applyAlignment="1">
      <alignment/>
      <protection/>
    </xf>
    <xf numFmtId="199" fontId="6" fillId="0" borderId="26" xfId="65" applyNumberFormat="1" applyFont="1" applyBorder="1" applyAlignment="1">
      <alignment horizontal="left"/>
      <protection/>
    </xf>
    <xf numFmtId="200" fontId="6" fillId="0" borderId="26" xfId="65" applyNumberFormat="1" applyFont="1" applyBorder="1" applyAlignment="1">
      <alignment horizontal="right"/>
      <protection/>
    </xf>
    <xf numFmtId="198" fontId="6" fillId="0" borderId="0" xfId="52" applyNumberFormat="1" applyFont="1" applyAlignment="1">
      <alignment horizontal="right"/>
    </xf>
    <xf numFmtId="49" fontId="6" fillId="0" borderId="40" xfId="65" applyNumberFormat="1" applyFont="1" applyBorder="1" applyAlignment="1">
      <alignment shrinkToFit="1"/>
      <protection/>
    </xf>
    <xf numFmtId="0" fontId="63" fillId="0" borderId="26" xfId="65" applyFont="1" applyBorder="1">
      <alignment/>
      <protection/>
    </xf>
    <xf numFmtId="0" fontId="6" fillId="0" borderId="41" xfId="65" applyFont="1" applyBorder="1">
      <alignment/>
      <protection/>
    </xf>
    <xf numFmtId="178" fontId="12" fillId="0" borderId="26" xfId="65" applyNumberFormat="1" applyFont="1" applyBorder="1" applyAlignment="1">
      <alignment/>
      <protection/>
    </xf>
    <xf numFmtId="0" fontId="6" fillId="0" borderId="26" xfId="65" applyNumberFormat="1" applyFont="1" applyBorder="1" applyAlignment="1">
      <alignment horizontal="right"/>
      <protection/>
    </xf>
    <xf numFmtId="10" fontId="6" fillId="0" borderId="42" xfId="43" applyNumberFormat="1" applyFont="1" applyBorder="1" applyAlignment="1">
      <alignment horizontal="left" shrinkToFit="1"/>
    </xf>
    <xf numFmtId="178" fontId="6" fillId="0" borderId="38" xfId="65" applyNumberFormat="1" applyFont="1" applyBorder="1" applyAlignment="1">
      <alignment/>
      <protection/>
    </xf>
    <xf numFmtId="201" fontId="6" fillId="0" borderId="24" xfId="65" applyNumberFormat="1" applyFont="1" applyBorder="1" applyAlignment="1">
      <alignment horizontal="left"/>
      <protection/>
    </xf>
    <xf numFmtId="10" fontId="6" fillId="0" borderId="24" xfId="43" applyNumberFormat="1" applyFont="1" applyBorder="1" applyAlignment="1">
      <alignment/>
    </xf>
    <xf numFmtId="10" fontId="6" fillId="0" borderId="35" xfId="43" applyNumberFormat="1" applyFont="1" applyBorder="1" applyAlignment="1">
      <alignment horizontal="left" shrinkToFit="1"/>
    </xf>
    <xf numFmtId="201" fontId="6" fillId="0" borderId="0" xfId="65" applyNumberFormat="1" applyFont="1" applyBorder="1" applyAlignment="1">
      <alignment horizontal="left"/>
      <protection/>
    </xf>
    <xf numFmtId="10" fontId="6" fillId="0" borderId="0" xfId="43" applyNumberFormat="1" applyFont="1" applyBorder="1" applyAlignment="1">
      <alignment/>
    </xf>
    <xf numFmtId="49" fontId="6" fillId="0" borderId="40" xfId="65" applyNumberFormat="1" applyFont="1" applyFill="1" applyBorder="1" applyAlignment="1">
      <alignment/>
      <protection/>
    </xf>
    <xf numFmtId="190" fontId="6" fillId="0" borderId="39" xfId="65" applyNumberFormat="1" applyFont="1" applyBorder="1" applyAlignment="1">
      <alignment/>
      <protection/>
    </xf>
    <xf numFmtId="3" fontId="6" fillId="0" borderId="39" xfId="65" applyNumberFormat="1" applyFont="1" applyFill="1" applyBorder="1" applyAlignment="1">
      <alignment/>
      <protection/>
    </xf>
    <xf numFmtId="178" fontId="6" fillId="0" borderId="39" xfId="65" applyNumberFormat="1" applyFont="1" applyFill="1" applyBorder="1" applyAlignment="1">
      <alignment/>
      <protection/>
    </xf>
    <xf numFmtId="178" fontId="6" fillId="0" borderId="26" xfId="65" applyNumberFormat="1" applyFont="1" applyBorder="1" applyAlignment="1">
      <alignment/>
      <protection/>
    </xf>
    <xf numFmtId="49" fontId="6" fillId="0" borderId="35" xfId="65" applyNumberFormat="1" applyFont="1" applyFill="1" applyBorder="1" applyAlignment="1">
      <alignment/>
      <protection/>
    </xf>
    <xf numFmtId="3" fontId="6" fillId="0" borderId="34" xfId="65" applyNumberFormat="1" applyFont="1" applyFill="1" applyBorder="1" applyAlignment="1">
      <alignment/>
      <protection/>
    </xf>
    <xf numFmtId="178" fontId="6" fillId="0" borderId="34" xfId="65" applyNumberFormat="1" applyFont="1" applyFill="1" applyBorder="1" applyAlignment="1">
      <alignment/>
      <protection/>
    </xf>
    <xf numFmtId="178" fontId="6" fillId="0" borderId="36" xfId="65" applyNumberFormat="1" applyFont="1" applyFill="1" applyBorder="1" applyAlignment="1">
      <alignment/>
      <protection/>
    </xf>
    <xf numFmtId="178" fontId="6" fillId="0" borderId="0" xfId="65" applyNumberFormat="1" applyFont="1" applyBorder="1" applyAlignment="1">
      <alignment/>
      <protection/>
    </xf>
    <xf numFmtId="0" fontId="6" fillId="0" borderId="0" xfId="65" applyFont="1" applyBorder="1">
      <alignment/>
      <protection/>
    </xf>
    <xf numFmtId="178" fontId="63" fillId="0" borderId="26" xfId="65" applyNumberFormat="1" applyFont="1" applyBorder="1" applyAlignment="1">
      <alignment/>
      <protection/>
    </xf>
    <xf numFmtId="0" fontId="6" fillId="0" borderId="37" xfId="65" applyNumberFormat="1" applyFont="1" applyBorder="1" applyAlignment="1">
      <alignment/>
      <protection/>
    </xf>
    <xf numFmtId="0" fontId="6" fillId="0" borderId="24" xfId="65" applyFont="1" applyBorder="1">
      <alignment/>
      <protection/>
    </xf>
    <xf numFmtId="0" fontId="6" fillId="0" borderId="34" xfId="65" applyNumberFormat="1" applyFont="1" applyBorder="1" applyAlignment="1">
      <alignment/>
      <protection/>
    </xf>
    <xf numFmtId="49" fontId="6" fillId="0" borderId="35" xfId="65" applyNumberFormat="1" applyFont="1" applyBorder="1" applyAlignment="1">
      <alignment shrinkToFit="1"/>
      <protection/>
    </xf>
    <xf numFmtId="49" fontId="63" fillId="0" borderId="40" xfId="65" applyNumberFormat="1" applyFont="1" applyBorder="1" applyAlignment="1">
      <alignment/>
      <protection/>
    </xf>
    <xf numFmtId="3" fontId="63" fillId="0" borderId="39" xfId="65" applyNumberFormat="1" applyFont="1" applyBorder="1" applyAlignment="1">
      <alignment/>
      <protection/>
    </xf>
    <xf numFmtId="0" fontId="63" fillId="0" borderId="41" xfId="65" applyFont="1" applyBorder="1">
      <alignment/>
      <protection/>
    </xf>
    <xf numFmtId="49" fontId="6" fillId="0" borderId="24" xfId="65" applyNumberFormat="1" applyFont="1" applyBorder="1" applyAlignment="1">
      <alignment/>
      <protection/>
    </xf>
    <xf numFmtId="49" fontId="6" fillId="0" borderId="40" xfId="65" applyNumberFormat="1" applyFont="1" applyBorder="1" applyAlignment="1">
      <alignment/>
      <protection/>
    </xf>
    <xf numFmtId="0" fontId="12" fillId="0" borderId="41" xfId="65" applyFont="1" applyBorder="1" applyAlignment="1">
      <alignment horizontal="left"/>
      <protection/>
    </xf>
    <xf numFmtId="0" fontId="65" fillId="0" borderId="26" xfId="65" applyFont="1" applyBorder="1">
      <alignment/>
      <protection/>
    </xf>
    <xf numFmtId="0" fontId="12" fillId="0" borderId="26" xfId="65" applyFont="1" applyBorder="1" applyAlignment="1">
      <alignment horizontal="right"/>
      <protection/>
    </xf>
    <xf numFmtId="10" fontId="6" fillId="0" borderId="42" xfId="43" applyNumberFormat="1" applyFont="1" applyBorder="1" applyAlignment="1">
      <alignment horizontal="left"/>
    </xf>
    <xf numFmtId="190" fontId="6" fillId="0" borderId="37" xfId="65" applyNumberFormat="1" applyFont="1" applyBorder="1" applyAlignment="1">
      <alignment horizontal="center"/>
      <protection/>
    </xf>
    <xf numFmtId="202" fontId="6" fillId="0" borderId="38" xfId="65" applyNumberFormat="1" applyFont="1" applyBorder="1" applyAlignment="1">
      <alignment horizontal="center"/>
      <protection/>
    </xf>
    <xf numFmtId="203" fontId="6" fillId="0" borderId="24" xfId="43" applyNumberFormat="1" applyFont="1" applyBorder="1" applyAlignment="1">
      <alignment horizontal="left"/>
    </xf>
    <xf numFmtId="10" fontId="6" fillId="0" borderId="35" xfId="43" applyNumberFormat="1" applyFont="1" applyBorder="1" applyAlignment="1">
      <alignment horizontal="left"/>
    </xf>
    <xf numFmtId="190" fontId="6" fillId="0" borderId="0" xfId="65" applyNumberFormat="1" applyFont="1" applyBorder="1" applyAlignment="1">
      <alignment horizontal="center"/>
      <protection/>
    </xf>
    <xf numFmtId="3" fontId="6" fillId="0" borderId="34" xfId="65" applyNumberFormat="1" applyFont="1" applyBorder="1" applyAlignment="1">
      <alignment/>
      <protection/>
    </xf>
    <xf numFmtId="186" fontId="6" fillId="0" borderId="36" xfId="65" applyNumberFormat="1" applyFont="1" applyBorder="1" applyAlignment="1">
      <alignment horizontal="center"/>
      <protection/>
    </xf>
    <xf numFmtId="203" fontId="6" fillId="0" borderId="0" xfId="43" applyNumberFormat="1" applyFont="1" applyBorder="1" applyAlignment="1">
      <alignment horizontal="left"/>
    </xf>
    <xf numFmtId="10" fontId="6" fillId="0" borderId="26" xfId="43" applyNumberFormat="1" applyFont="1" applyBorder="1" applyAlignment="1">
      <alignment/>
    </xf>
    <xf numFmtId="0" fontId="6" fillId="0" borderId="39" xfId="65" applyNumberFormat="1" applyFont="1" applyBorder="1" applyAlignment="1">
      <alignment/>
      <protection/>
    </xf>
    <xf numFmtId="10" fontId="6" fillId="0" borderId="40" xfId="43" applyNumberFormat="1" applyFont="1" applyBorder="1" applyAlignment="1">
      <alignment horizontal="left"/>
    </xf>
    <xf numFmtId="190" fontId="6" fillId="0" borderId="26" xfId="65" applyNumberFormat="1" applyFont="1" applyBorder="1" applyAlignment="1">
      <alignment horizontal="center"/>
      <protection/>
    </xf>
    <xf numFmtId="3" fontId="6" fillId="0" borderId="39" xfId="65" applyNumberFormat="1" applyFont="1" applyBorder="1" applyAlignment="1">
      <alignment/>
      <protection/>
    </xf>
    <xf numFmtId="186" fontId="6" fillId="0" borderId="41" xfId="65" applyNumberFormat="1" applyFont="1" applyBorder="1" applyAlignment="1">
      <alignment horizontal="center"/>
      <protection/>
    </xf>
    <xf numFmtId="203" fontId="6" fillId="0" borderId="26" xfId="43" applyNumberFormat="1" applyFont="1" applyBorder="1" applyAlignment="1">
      <alignment horizontal="left"/>
    </xf>
    <xf numFmtId="0" fontId="6" fillId="0" borderId="39" xfId="65" applyFont="1" applyBorder="1" applyAlignment="1">
      <alignment/>
      <protection/>
    </xf>
    <xf numFmtId="178" fontId="6" fillId="0" borderId="26" xfId="65" applyNumberFormat="1" applyFont="1" applyBorder="1" applyAlignment="1">
      <alignment horizontal="right"/>
      <protection/>
    </xf>
    <xf numFmtId="0" fontId="6" fillId="0" borderId="42" xfId="65" applyNumberFormat="1" applyFont="1" applyBorder="1" applyAlignment="1">
      <alignment/>
      <protection/>
    </xf>
    <xf numFmtId="0" fontId="6" fillId="0" borderId="24" xfId="65" applyNumberFormat="1" applyFont="1" applyBorder="1" applyAlignment="1">
      <alignment horizontal="center"/>
      <protection/>
    </xf>
    <xf numFmtId="10" fontId="6" fillId="0" borderId="24" xfId="65" applyNumberFormat="1" applyFont="1" applyBorder="1" applyAlignment="1">
      <alignment/>
      <protection/>
    </xf>
    <xf numFmtId="0" fontId="6" fillId="0" borderId="37" xfId="65" applyFont="1" applyBorder="1" applyAlignment="1">
      <alignment/>
      <protection/>
    </xf>
    <xf numFmtId="49" fontId="6" fillId="0" borderId="35" xfId="65" applyNumberFormat="1" applyFont="1" applyBorder="1" applyAlignment="1">
      <alignment/>
      <protection/>
    </xf>
    <xf numFmtId="0" fontId="6" fillId="0" borderId="34" xfId="65" applyFont="1" applyBorder="1" applyAlignment="1">
      <alignment/>
      <protection/>
    </xf>
    <xf numFmtId="0" fontId="63" fillId="0" borderId="39" xfId="65" applyFont="1" applyBorder="1" applyAlignment="1">
      <alignment/>
      <protection/>
    </xf>
    <xf numFmtId="49" fontId="6" fillId="0" borderId="37" xfId="65" applyNumberFormat="1" applyFont="1" applyBorder="1" applyAlignment="1">
      <alignment wrapText="1"/>
      <protection/>
    </xf>
    <xf numFmtId="49" fontId="6" fillId="0" borderId="39" xfId="65" applyNumberFormat="1" applyFont="1" applyBorder="1" applyAlignment="1">
      <alignment wrapText="1"/>
      <protection/>
    </xf>
    <xf numFmtId="49" fontId="6" fillId="0" borderId="40" xfId="65" applyNumberFormat="1" applyFont="1" applyBorder="1" applyAlignment="1">
      <alignment wrapText="1"/>
      <protection/>
    </xf>
    <xf numFmtId="49" fontId="6" fillId="0" borderId="17" xfId="65" applyNumberFormat="1" applyFont="1" applyBorder="1" applyAlignment="1">
      <alignment horizontal="center"/>
      <protection/>
    </xf>
    <xf numFmtId="49" fontId="6" fillId="0" borderId="43" xfId="65" applyNumberFormat="1" applyFont="1" applyBorder="1" applyAlignment="1">
      <alignment/>
      <protection/>
    </xf>
    <xf numFmtId="49" fontId="6" fillId="0" borderId="44" xfId="65" applyNumberFormat="1" applyFont="1" applyBorder="1" applyAlignment="1">
      <alignment/>
      <protection/>
    </xf>
    <xf numFmtId="0" fontId="6" fillId="0" borderId="43" xfId="65" applyFont="1" applyBorder="1" applyAlignment="1">
      <alignment/>
      <protection/>
    </xf>
    <xf numFmtId="3" fontId="6" fillId="0" borderId="43" xfId="65" applyNumberFormat="1" applyFont="1" applyBorder="1" applyAlignment="1">
      <alignment/>
      <protection/>
    </xf>
    <xf numFmtId="3" fontId="6" fillId="0" borderId="45" xfId="65" applyNumberFormat="1" applyFont="1" applyBorder="1" applyAlignment="1">
      <alignment/>
      <protection/>
    </xf>
    <xf numFmtId="3" fontId="6" fillId="0" borderId="17" xfId="65" applyNumberFormat="1" applyFont="1" applyBorder="1" applyAlignment="1">
      <alignment/>
      <protection/>
    </xf>
    <xf numFmtId="3" fontId="6" fillId="0" borderId="0" xfId="65" applyNumberFormat="1" applyFont="1">
      <alignment/>
      <protection/>
    </xf>
    <xf numFmtId="3" fontId="6" fillId="0" borderId="0" xfId="65" applyNumberFormat="1" applyFont="1" applyAlignment="1">
      <alignment/>
      <protection/>
    </xf>
    <xf numFmtId="0" fontId="6" fillId="0" borderId="0" xfId="65" applyFont="1" applyAlignment="1">
      <alignment/>
      <protection/>
    </xf>
    <xf numFmtId="40" fontId="64" fillId="0" borderId="0" xfId="52" applyNumberFormat="1" applyFont="1" applyBorder="1" applyAlignment="1">
      <alignment horizontal="left" vertical="center"/>
    </xf>
    <xf numFmtId="40" fontId="64" fillId="33" borderId="0" xfId="52" applyNumberFormat="1" applyFont="1" applyFill="1" applyBorder="1" applyAlignment="1">
      <alignment horizontal="center" vertical="center"/>
    </xf>
    <xf numFmtId="40" fontId="64" fillId="0" borderId="0" xfId="52" applyNumberFormat="1" applyFont="1" applyBorder="1" applyAlignment="1">
      <alignment horizontal="right" vertical="center"/>
    </xf>
    <xf numFmtId="40" fontId="64" fillId="0" borderId="0" xfId="52" applyNumberFormat="1" applyFont="1" applyBorder="1" applyAlignment="1">
      <alignment vertical="center"/>
    </xf>
    <xf numFmtId="49" fontId="16" fillId="0" borderId="46" xfId="63" applyNumberFormat="1" applyFont="1" applyBorder="1" applyAlignment="1">
      <alignment horizontal="center" vertical="center"/>
      <protection/>
    </xf>
    <xf numFmtId="49" fontId="16" fillId="0" borderId="26" xfId="63" applyNumberFormat="1" applyFont="1" applyBorder="1" applyAlignment="1">
      <alignment horizontal="center" vertical="center"/>
      <protection/>
    </xf>
    <xf numFmtId="49" fontId="16" fillId="0" borderId="47" xfId="63" applyNumberFormat="1" applyFont="1" applyBorder="1" applyAlignment="1">
      <alignment horizontal="center" vertical="center"/>
      <protection/>
    </xf>
    <xf numFmtId="49" fontId="16" fillId="0" borderId="48" xfId="63" applyNumberFormat="1" applyFont="1" applyBorder="1" applyAlignment="1">
      <alignment horizontal="center" vertical="center"/>
      <protection/>
    </xf>
    <xf numFmtId="49" fontId="16" fillId="0" borderId="24" xfId="63" applyNumberFormat="1" applyFont="1" applyBorder="1" applyAlignment="1">
      <alignment horizontal="center" vertical="center"/>
      <protection/>
    </xf>
    <xf numFmtId="49" fontId="16" fillId="0" borderId="49" xfId="63" applyNumberFormat="1" applyFont="1" applyBorder="1" applyAlignment="1">
      <alignment horizontal="center" vertical="center"/>
      <protection/>
    </xf>
    <xf numFmtId="0" fontId="16" fillId="0" borderId="50" xfId="63" applyFont="1" applyBorder="1">
      <alignment/>
      <protection/>
    </xf>
    <xf numFmtId="5" fontId="23" fillId="0" borderId="26" xfId="63" applyNumberFormat="1" applyFont="1" applyBorder="1" applyAlignment="1">
      <alignment horizontal="left" vertical="center"/>
      <protection/>
    </xf>
    <xf numFmtId="5" fontId="23" fillId="0" borderId="27" xfId="63" applyNumberFormat="1" applyFont="1" applyBorder="1" applyAlignment="1">
      <alignment horizontal="left" vertical="center"/>
      <protection/>
    </xf>
    <xf numFmtId="5" fontId="23" fillId="0" borderId="24" xfId="63" applyNumberFormat="1" applyFont="1" applyBorder="1" applyAlignment="1">
      <alignment horizontal="left" vertical="center"/>
      <protection/>
    </xf>
    <xf numFmtId="5" fontId="23" fillId="0" borderId="25" xfId="63" applyNumberFormat="1" applyFont="1" applyBorder="1" applyAlignment="1">
      <alignment horizontal="left" vertical="center"/>
      <protection/>
    </xf>
    <xf numFmtId="0" fontId="16" fillId="0" borderId="51" xfId="63" applyFont="1" applyBorder="1" applyAlignment="1">
      <alignment horizontal="center" vertical="center"/>
      <protection/>
    </xf>
    <xf numFmtId="0" fontId="16" fillId="0" borderId="52" xfId="63" applyFont="1" applyBorder="1" applyAlignment="1">
      <alignment horizontal="center" vertical="center"/>
      <protection/>
    </xf>
    <xf numFmtId="0" fontId="16" fillId="0" borderId="46" xfId="63" applyFont="1" applyBorder="1" applyAlignment="1">
      <alignment horizontal="center" vertical="center"/>
      <protection/>
    </xf>
    <xf numFmtId="0" fontId="16" fillId="0" borderId="26" xfId="63" applyFont="1" applyBorder="1" applyAlignment="1">
      <alignment horizontal="center" vertical="center"/>
      <protection/>
    </xf>
    <xf numFmtId="0" fontId="16" fillId="0" borderId="26" xfId="63" applyFont="1" applyBorder="1" applyAlignment="1">
      <alignment horizontal="right" vertical="center"/>
      <protection/>
    </xf>
    <xf numFmtId="0" fontId="16" fillId="0" borderId="0" xfId="63" applyFont="1" applyBorder="1" applyAlignment="1">
      <alignment horizontal="right" vertical="center"/>
      <protection/>
    </xf>
    <xf numFmtId="0" fontId="16" fillId="0" borderId="0" xfId="63" applyFont="1" applyBorder="1" applyAlignment="1">
      <alignment horizontal="center" vertical="center"/>
      <protection/>
    </xf>
    <xf numFmtId="58" fontId="16" fillId="0" borderId="26" xfId="63" applyNumberFormat="1" applyFont="1" applyBorder="1" applyAlignment="1">
      <alignment horizontal="center" vertical="center"/>
      <protection/>
    </xf>
    <xf numFmtId="58" fontId="16" fillId="0" borderId="0" xfId="63" applyNumberFormat="1" applyFont="1" applyBorder="1" applyAlignment="1">
      <alignment horizontal="center" vertical="center"/>
      <protection/>
    </xf>
    <xf numFmtId="0" fontId="16" fillId="0" borderId="26" xfId="63" applyFont="1" applyBorder="1" applyAlignment="1">
      <alignment vertical="center"/>
      <protection/>
    </xf>
    <xf numFmtId="0" fontId="16" fillId="0" borderId="0" xfId="63" applyFont="1" applyBorder="1" applyAlignment="1">
      <alignment vertical="center"/>
      <protection/>
    </xf>
    <xf numFmtId="0" fontId="16" fillId="0" borderId="29" xfId="63" applyFont="1" applyBorder="1">
      <alignment/>
      <protection/>
    </xf>
    <xf numFmtId="0" fontId="16" fillId="0" borderId="28" xfId="63" applyFont="1" applyBorder="1">
      <alignment/>
      <protection/>
    </xf>
    <xf numFmtId="0" fontId="16" fillId="0" borderId="24" xfId="63" applyFont="1" applyBorder="1" applyAlignment="1">
      <alignment vertical="center"/>
      <protection/>
    </xf>
    <xf numFmtId="49" fontId="16" fillId="0" borderId="53" xfId="63" applyNumberFormat="1" applyFont="1" applyBorder="1" applyAlignment="1">
      <alignment horizontal="center" vertical="center"/>
      <protection/>
    </xf>
    <xf numFmtId="49" fontId="16" fillId="0" borderId="0" xfId="63" applyNumberFormat="1" applyFont="1" applyBorder="1" applyAlignment="1">
      <alignment horizontal="center" vertical="center"/>
      <protection/>
    </xf>
    <xf numFmtId="49" fontId="16" fillId="0" borderId="54" xfId="63" applyNumberFormat="1" applyFont="1" applyBorder="1" applyAlignment="1">
      <alignment horizontal="center" vertical="center"/>
      <protection/>
    </xf>
    <xf numFmtId="0" fontId="16" fillId="0" borderId="27" xfId="63" applyFont="1" applyBorder="1" applyAlignment="1">
      <alignment vertical="center"/>
      <protection/>
    </xf>
    <xf numFmtId="0" fontId="16" fillId="0" borderId="25" xfId="63" applyFont="1" applyBorder="1" applyAlignment="1">
      <alignment vertical="center"/>
      <protection/>
    </xf>
    <xf numFmtId="0" fontId="16" fillId="0" borderId="26" xfId="63" applyFont="1" applyBorder="1" applyAlignment="1">
      <alignment horizontal="left" vertical="center"/>
      <protection/>
    </xf>
    <xf numFmtId="0" fontId="16" fillId="0" borderId="27" xfId="63" applyFont="1" applyBorder="1" applyAlignment="1">
      <alignment horizontal="left" vertical="center"/>
      <protection/>
    </xf>
    <xf numFmtId="0" fontId="16" fillId="0" borderId="24" xfId="63" applyFont="1" applyBorder="1" applyAlignment="1">
      <alignment horizontal="left" vertical="center"/>
      <protection/>
    </xf>
    <xf numFmtId="0" fontId="16" fillId="0" borderId="25" xfId="63" applyFont="1" applyBorder="1" applyAlignment="1">
      <alignment horizontal="left" vertical="center"/>
      <protection/>
    </xf>
    <xf numFmtId="197" fontId="17" fillId="0" borderId="21" xfId="63" applyNumberFormat="1" applyFont="1" applyBorder="1" applyAlignment="1">
      <alignment horizontal="right" vertical="center"/>
      <protection/>
    </xf>
    <xf numFmtId="197" fontId="17" fillId="0" borderId="17" xfId="63" applyNumberFormat="1" applyFont="1" applyBorder="1" applyAlignment="1">
      <alignment horizontal="right" vertical="center"/>
      <protection/>
    </xf>
    <xf numFmtId="0" fontId="17" fillId="0" borderId="21" xfId="63" applyNumberFormat="1" applyFont="1" applyBorder="1" applyAlignment="1">
      <alignment horizontal="center" vertical="center"/>
      <protection/>
    </xf>
    <xf numFmtId="0" fontId="17" fillId="0" borderId="17" xfId="63" applyNumberFormat="1" applyFont="1" applyBorder="1" applyAlignment="1">
      <alignment horizontal="center" vertical="center"/>
      <protection/>
    </xf>
    <xf numFmtId="197" fontId="17" fillId="0" borderId="21" xfId="63" applyNumberFormat="1" applyFont="1" applyBorder="1" applyAlignment="1">
      <alignment horizontal="left" vertical="center"/>
      <protection/>
    </xf>
    <xf numFmtId="197" fontId="17" fillId="0" borderId="17" xfId="63" applyNumberFormat="1" applyFont="1" applyBorder="1" applyAlignment="1">
      <alignment horizontal="left" vertical="center"/>
      <protection/>
    </xf>
    <xf numFmtId="0" fontId="17" fillId="0" borderId="21" xfId="63" applyFont="1" applyBorder="1" applyAlignment="1">
      <alignment horizontal="left" vertical="center"/>
      <protection/>
    </xf>
    <xf numFmtId="0" fontId="17" fillId="0" borderId="55" xfId="63" applyFont="1" applyBorder="1" applyAlignment="1">
      <alignment horizontal="left" vertical="center"/>
      <protection/>
    </xf>
    <xf numFmtId="0" fontId="17" fillId="0" borderId="17" xfId="63" applyFont="1" applyBorder="1" applyAlignment="1">
      <alignment horizontal="left" vertical="center"/>
      <protection/>
    </xf>
    <xf numFmtId="0" fontId="17" fillId="0" borderId="56" xfId="63" applyFont="1" applyBorder="1" applyAlignment="1">
      <alignment horizontal="left" vertical="center"/>
      <protection/>
    </xf>
    <xf numFmtId="49" fontId="16" fillId="0" borderId="57" xfId="63" applyNumberFormat="1" applyFont="1" applyBorder="1" applyAlignment="1">
      <alignment horizontal="center" vertical="center"/>
      <protection/>
    </xf>
    <xf numFmtId="49" fontId="16" fillId="0" borderId="16" xfId="63" applyNumberFormat="1" applyFont="1" applyBorder="1" applyAlignment="1">
      <alignment horizontal="center" vertical="center"/>
      <protection/>
    </xf>
    <xf numFmtId="49" fontId="16" fillId="0" borderId="11" xfId="63" applyNumberFormat="1" applyFont="1" applyBorder="1" applyAlignment="1">
      <alignment horizontal="center" vertical="center"/>
      <protection/>
    </xf>
    <xf numFmtId="0" fontId="16" fillId="0" borderId="10" xfId="63" applyFont="1" applyBorder="1">
      <alignment/>
      <protection/>
    </xf>
    <xf numFmtId="0" fontId="16" fillId="0" borderId="16" xfId="63" applyFont="1" applyBorder="1" applyAlignment="1">
      <alignment vertical="center"/>
      <protection/>
    </xf>
    <xf numFmtId="40" fontId="64" fillId="0" borderId="0" xfId="52" applyNumberFormat="1" applyFont="1" applyBorder="1" applyAlignment="1">
      <alignment horizontal="center" vertical="center"/>
    </xf>
    <xf numFmtId="0" fontId="6" fillId="0" borderId="58" xfId="63" applyFont="1" applyBorder="1" applyAlignment="1">
      <alignment horizontal="center" vertical="center"/>
      <protection/>
    </xf>
    <xf numFmtId="0" fontId="6" fillId="0" borderId="31" xfId="63" applyFont="1" applyBorder="1" applyAlignment="1">
      <alignment horizontal="center" vertical="center"/>
      <protection/>
    </xf>
    <xf numFmtId="0" fontId="16" fillId="0" borderId="0" xfId="65" applyFont="1" applyFill="1" applyBorder="1" applyAlignment="1">
      <alignment horizontal="center"/>
      <protection/>
    </xf>
    <xf numFmtId="40" fontId="6" fillId="0" borderId="0" xfId="52" applyNumberFormat="1" applyFont="1" applyBorder="1" applyAlignment="1">
      <alignment horizontal="center" vertical="center"/>
    </xf>
    <xf numFmtId="38" fontId="6" fillId="0" borderId="0" xfId="52" applyNumberFormat="1" applyFont="1" applyBorder="1" applyAlignment="1">
      <alignment horizontal="center" vertical="center"/>
    </xf>
    <xf numFmtId="0" fontId="10" fillId="0" borderId="10" xfId="66" applyFont="1" applyBorder="1" applyAlignment="1">
      <alignment horizontal="center" vertical="center"/>
      <protection/>
    </xf>
    <xf numFmtId="0" fontId="10" fillId="0" borderId="16" xfId="66" applyFont="1" applyBorder="1" applyAlignment="1">
      <alignment horizontal="center" vertical="center"/>
      <protection/>
    </xf>
    <xf numFmtId="0" fontId="10" fillId="0" borderId="11" xfId="66" applyFont="1" applyBorder="1" applyAlignment="1">
      <alignment horizontal="center" vertical="center"/>
      <protection/>
    </xf>
    <xf numFmtId="0" fontId="10" fillId="0" borderId="15" xfId="66" applyFont="1" applyBorder="1" applyAlignment="1">
      <alignment horizontal="center" vertical="center"/>
      <protection/>
    </xf>
    <xf numFmtId="0" fontId="10" fillId="0" borderId="17" xfId="66" applyFont="1" applyBorder="1" applyAlignment="1">
      <alignment horizontal="center" vertical="center"/>
      <protection/>
    </xf>
    <xf numFmtId="0" fontId="10" fillId="0" borderId="12" xfId="66" applyFont="1" applyBorder="1" applyAlignment="1">
      <alignment horizontal="center" vertical="center"/>
      <protection/>
    </xf>
    <xf numFmtId="0" fontId="6" fillId="0" borderId="13" xfId="66" applyFont="1" applyBorder="1" applyAlignment="1">
      <alignment horizontal="distributed" vertical="center"/>
      <protection/>
    </xf>
    <xf numFmtId="0" fontId="6" fillId="0" borderId="14" xfId="66" applyFont="1" applyBorder="1" applyAlignment="1">
      <alignment horizontal="distributed" vertical="center"/>
      <protection/>
    </xf>
    <xf numFmtId="0" fontId="6" fillId="0" borderId="10" xfId="66" applyFont="1" applyBorder="1" applyAlignment="1">
      <alignment horizontal="distributed" vertical="center"/>
      <protection/>
    </xf>
    <xf numFmtId="0" fontId="6" fillId="0" borderId="11" xfId="66" applyFont="1" applyBorder="1" applyAlignment="1">
      <alignment horizontal="distributed" vertical="center"/>
      <protection/>
    </xf>
    <xf numFmtId="0" fontId="6" fillId="0" borderId="15" xfId="66" applyFont="1" applyBorder="1" applyAlignment="1">
      <alignment horizontal="distributed" vertical="center"/>
      <protection/>
    </xf>
    <xf numFmtId="0" fontId="6" fillId="0" borderId="12" xfId="66" applyFont="1" applyBorder="1" applyAlignment="1">
      <alignment horizontal="distributed" vertical="center"/>
      <protection/>
    </xf>
    <xf numFmtId="0" fontId="6" fillId="0" borderId="11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7" fillId="0" borderId="13" xfId="64" applyFont="1" applyBorder="1" applyAlignment="1">
      <alignment horizontal="distributed" wrapText="1"/>
      <protection/>
    </xf>
    <xf numFmtId="0" fontId="0" fillId="0" borderId="14" xfId="0" applyFont="1" applyBorder="1" applyAlignment="1">
      <alignment horizontal="distributed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H11手直明細-2" xfId="64"/>
    <cellStyle name="標準_高齢者社会活動支援センタ-内訳" xfId="65"/>
    <cellStyle name="標準_田尻地区・発注設計署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26368;&#32066;!!&#12305;&#32207;&#25324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4037;&#20107;&#35576;&#32076;&#36027;\&#23567;&#37089;&#24066;\&#30476;&#36947;&#31471;&#20316;&#25104;\CALform%20Ver1.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★入力★"/>
      <sheetName val="　表　紙　"/>
      <sheetName val=" 諸 経 費 "/>
      <sheetName val="直接工事費"/>
      <sheetName val="共通仮設（積上げ）"/>
      <sheetName val=" 代価表・明細書 "/>
      <sheetName val="改修建築工事"/>
      <sheetName val="新営電気設備工事"/>
      <sheetName val="改修電気設備工事"/>
      <sheetName val="新営機械設備工事"/>
      <sheetName val="改修機械設備工事"/>
      <sheetName val="昇降機設備工事"/>
      <sheetName val="H4市基準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件名入力"/>
      <sheetName val="見積比較表"/>
      <sheetName val="器具代価表"/>
      <sheetName val="配管代価表"/>
      <sheetName val="搬入据付費"/>
      <sheetName val="土量計算表"/>
      <sheetName val="設定"/>
    </sheetNames>
    <sheetDataSet>
      <sheetData sheetId="0">
        <row r="3">
          <cell r="N3" t="str">
            <v>A4</v>
          </cell>
        </row>
        <row r="4">
          <cell r="N4" t="str">
            <v>A3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26"/>
  <sheetViews>
    <sheetView showGridLines="0" tabSelected="1" view="pageBreakPreview" zoomScale="70" zoomScaleNormal="75" zoomScaleSheetLayoutView="70" zoomScalePageLayoutView="0" workbookViewId="0" topLeftCell="A1">
      <selection activeCell="A2" sqref="A2"/>
    </sheetView>
  </sheetViews>
  <sheetFormatPr defaultColWidth="8.796875" defaultRowHeight="21.75" customHeight="1"/>
  <cols>
    <col min="1" max="1" width="10" style="148" customWidth="1"/>
    <col min="2" max="2" width="4.5" style="148" customWidth="1"/>
    <col min="3" max="4" width="9.8984375" style="148" customWidth="1"/>
    <col min="5" max="5" width="3.09765625" style="148" customWidth="1"/>
    <col min="6" max="6" width="15.59765625" style="148" customWidth="1"/>
    <col min="7" max="12" width="13" style="148" customWidth="1"/>
    <col min="13" max="13" width="10.69921875" style="148" customWidth="1"/>
    <col min="14" max="16384" width="9" style="148" customWidth="1"/>
  </cols>
  <sheetData>
    <row r="4" spans="2:9" ht="21.75" customHeight="1" thickBot="1">
      <c r="B4" s="146"/>
      <c r="C4" s="146"/>
      <c r="D4" s="147"/>
      <c r="E4" s="147"/>
      <c r="F4" s="147"/>
      <c r="G4" s="147"/>
      <c r="H4" s="147"/>
      <c r="I4" s="147"/>
    </row>
    <row r="5" spans="2:12" ht="21.75" customHeight="1">
      <c r="B5" s="149"/>
      <c r="C5" s="150"/>
      <c r="D5" s="357" t="s">
        <v>150</v>
      </c>
      <c r="E5" s="151"/>
      <c r="F5" s="359" t="s">
        <v>151</v>
      </c>
      <c r="G5" s="361" t="s">
        <v>152</v>
      </c>
      <c r="H5" s="361"/>
      <c r="I5" s="363" t="s">
        <v>153</v>
      </c>
      <c r="J5" s="363"/>
      <c r="K5" s="363"/>
      <c r="L5" s="364"/>
    </row>
    <row r="6" spans="2:12" ht="21.75" customHeight="1">
      <c r="B6" s="152"/>
      <c r="C6" s="153"/>
      <c r="D6" s="358"/>
      <c r="E6" s="154"/>
      <c r="F6" s="360"/>
      <c r="G6" s="362"/>
      <c r="H6" s="362"/>
      <c r="I6" s="365"/>
      <c r="J6" s="365"/>
      <c r="K6" s="365"/>
      <c r="L6" s="366"/>
    </row>
    <row r="7" spans="2:12" ht="21.75" customHeight="1">
      <c r="B7" s="367" t="s">
        <v>154</v>
      </c>
      <c r="C7" s="368"/>
      <c r="D7" s="369"/>
      <c r="E7" s="370"/>
      <c r="F7" s="371" t="s">
        <v>155</v>
      </c>
      <c r="G7" s="371"/>
      <c r="H7" s="371"/>
      <c r="I7" s="371"/>
      <c r="J7" s="371"/>
      <c r="K7" s="155"/>
      <c r="L7" s="156"/>
    </row>
    <row r="8" spans="2:12" ht="21.75" customHeight="1">
      <c r="B8" s="326"/>
      <c r="C8" s="327"/>
      <c r="D8" s="328"/>
      <c r="E8" s="346"/>
      <c r="F8" s="347"/>
      <c r="G8" s="347"/>
      <c r="H8" s="347"/>
      <c r="I8" s="347"/>
      <c r="J8" s="347"/>
      <c r="K8" s="157"/>
      <c r="L8" s="158"/>
    </row>
    <row r="9" spans="2:12" ht="21.75" customHeight="1">
      <c r="B9" s="323" t="s">
        <v>156</v>
      </c>
      <c r="C9" s="324"/>
      <c r="D9" s="325"/>
      <c r="E9" s="345" t="s">
        <v>157</v>
      </c>
      <c r="F9" s="343" t="s">
        <v>158</v>
      </c>
      <c r="G9" s="343"/>
      <c r="H9" s="343"/>
      <c r="I9" s="343"/>
      <c r="J9" s="343"/>
      <c r="K9" s="159"/>
      <c r="L9" s="160"/>
    </row>
    <row r="10" spans="2:12" ht="21.75" customHeight="1">
      <c r="B10" s="326"/>
      <c r="C10" s="327"/>
      <c r="D10" s="328"/>
      <c r="E10" s="346"/>
      <c r="F10" s="347"/>
      <c r="G10" s="347"/>
      <c r="H10" s="347"/>
      <c r="I10" s="347"/>
      <c r="J10" s="347"/>
      <c r="K10" s="157"/>
      <c r="L10" s="158"/>
    </row>
    <row r="11" spans="2:12" ht="21.75" customHeight="1">
      <c r="B11" s="323" t="s">
        <v>159</v>
      </c>
      <c r="C11" s="324"/>
      <c r="D11" s="325"/>
      <c r="E11" s="329"/>
      <c r="F11" s="343" t="s">
        <v>160</v>
      </c>
      <c r="G11" s="343"/>
      <c r="H11" s="343"/>
      <c r="I11" s="343"/>
      <c r="J11" s="343"/>
      <c r="K11" s="343"/>
      <c r="L11" s="351"/>
    </row>
    <row r="12" spans="2:12" ht="21.75" customHeight="1">
      <c r="B12" s="348"/>
      <c r="C12" s="349"/>
      <c r="D12" s="350"/>
      <c r="E12" s="329"/>
      <c r="F12" s="347"/>
      <c r="G12" s="347"/>
      <c r="H12" s="347"/>
      <c r="I12" s="347"/>
      <c r="J12" s="347"/>
      <c r="K12" s="347"/>
      <c r="L12" s="352"/>
    </row>
    <row r="13" spans="2:12" ht="21.75" customHeight="1">
      <c r="B13" s="348"/>
      <c r="C13" s="349"/>
      <c r="D13" s="350"/>
      <c r="E13" s="154"/>
      <c r="F13" s="343" t="s">
        <v>161</v>
      </c>
      <c r="G13" s="343"/>
      <c r="H13" s="343"/>
      <c r="I13" s="343"/>
      <c r="J13" s="343"/>
      <c r="K13" s="343"/>
      <c r="L13" s="351"/>
    </row>
    <row r="14" spans="2:12" ht="21.75" customHeight="1">
      <c r="B14" s="348"/>
      <c r="C14" s="349"/>
      <c r="D14" s="350"/>
      <c r="E14" s="161"/>
      <c r="F14" s="347"/>
      <c r="G14" s="347"/>
      <c r="H14" s="347"/>
      <c r="I14" s="347"/>
      <c r="J14" s="347"/>
      <c r="K14" s="347"/>
      <c r="L14" s="352"/>
    </row>
    <row r="15" spans="2:12" ht="21.75" customHeight="1">
      <c r="B15" s="348"/>
      <c r="C15" s="349"/>
      <c r="D15" s="350"/>
      <c r="E15" s="162"/>
      <c r="F15" s="353" t="s">
        <v>162</v>
      </c>
      <c r="G15" s="353"/>
      <c r="H15" s="353"/>
      <c r="I15" s="353"/>
      <c r="J15" s="353"/>
      <c r="K15" s="353"/>
      <c r="L15" s="354"/>
    </row>
    <row r="16" spans="2:12" ht="21.75" customHeight="1">
      <c r="B16" s="348"/>
      <c r="C16" s="349"/>
      <c r="D16" s="350"/>
      <c r="E16" s="162"/>
      <c r="F16" s="355"/>
      <c r="G16" s="355"/>
      <c r="H16" s="355"/>
      <c r="I16" s="355"/>
      <c r="J16" s="355"/>
      <c r="K16" s="355"/>
      <c r="L16" s="356"/>
    </row>
    <row r="17" spans="2:12" ht="21.75" customHeight="1">
      <c r="B17" s="348"/>
      <c r="C17" s="349"/>
      <c r="D17" s="350"/>
      <c r="E17" s="163"/>
      <c r="F17" s="343" t="s">
        <v>163</v>
      </c>
      <c r="G17" s="343"/>
      <c r="H17" s="343"/>
      <c r="I17" s="343"/>
      <c r="J17" s="343"/>
      <c r="K17" s="343"/>
      <c r="L17" s="351"/>
    </row>
    <row r="18" spans="2:12" ht="21.75" customHeight="1">
      <c r="B18" s="326"/>
      <c r="C18" s="327"/>
      <c r="D18" s="328"/>
      <c r="E18" s="161"/>
      <c r="F18" s="347"/>
      <c r="G18" s="347"/>
      <c r="H18" s="347"/>
      <c r="I18" s="347"/>
      <c r="J18" s="347"/>
      <c r="K18" s="347"/>
      <c r="L18" s="352"/>
    </row>
    <row r="19" spans="2:12" ht="21.75" customHeight="1">
      <c r="B19" s="323" t="s">
        <v>164</v>
      </c>
      <c r="C19" s="324"/>
      <c r="D19" s="325"/>
      <c r="E19" s="329"/>
      <c r="F19" s="330"/>
      <c r="G19" s="330"/>
      <c r="H19" s="330"/>
      <c r="I19" s="330"/>
      <c r="J19" s="330"/>
      <c r="K19" s="330"/>
      <c r="L19" s="331"/>
    </row>
    <row r="20" spans="2:12" ht="21.75" customHeight="1">
      <c r="B20" s="326"/>
      <c r="C20" s="327"/>
      <c r="D20" s="328"/>
      <c r="E20" s="329"/>
      <c r="F20" s="332"/>
      <c r="G20" s="332"/>
      <c r="H20" s="332"/>
      <c r="I20" s="332"/>
      <c r="J20" s="332"/>
      <c r="K20" s="332"/>
      <c r="L20" s="333"/>
    </row>
    <row r="21" spans="2:12" ht="21.75" customHeight="1">
      <c r="B21" s="334" t="s">
        <v>165</v>
      </c>
      <c r="C21" s="335"/>
      <c r="D21" s="335"/>
      <c r="E21" s="164"/>
      <c r="F21" s="338" t="s">
        <v>166</v>
      </c>
      <c r="G21" s="337" t="s">
        <v>167</v>
      </c>
      <c r="H21" s="341">
        <v>43909</v>
      </c>
      <c r="I21" s="341"/>
      <c r="J21" s="343" t="s">
        <v>168</v>
      </c>
      <c r="K21" s="159"/>
      <c r="L21" s="160"/>
    </row>
    <row r="22" spans="2:12" ht="21.75" customHeight="1" thickBot="1">
      <c r="B22" s="336"/>
      <c r="C22" s="337"/>
      <c r="D22" s="337"/>
      <c r="E22" s="165"/>
      <c r="F22" s="339"/>
      <c r="G22" s="340"/>
      <c r="H22" s="342"/>
      <c r="I22" s="342"/>
      <c r="J22" s="344"/>
      <c r="K22" s="166"/>
      <c r="L22" s="167"/>
    </row>
    <row r="23" spans="2:12" ht="21.75" customHeight="1">
      <c r="B23" s="168"/>
      <c r="C23" s="168"/>
      <c r="D23" s="168"/>
      <c r="E23" s="169"/>
      <c r="F23" s="170"/>
      <c r="G23" s="170"/>
      <c r="H23" s="170"/>
      <c r="I23" s="170"/>
      <c r="J23" s="170"/>
      <c r="K23" s="170"/>
      <c r="L23" s="170"/>
    </row>
    <row r="24" spans="2:12" ht="21.75" customHeight="1">
      <c r="B24" s="171"/>
      <c r="C24" s="171"/>
      <c r="D24" s="171"/>
      <c r="E24" s="172"/>
      <c r="F24" s="166"/>
      <c r="G24" s="166"/>
      <c r="H24" s="166"/>
      <c r="I24" s="166"/>
      <c r="J24" s="166"/>
      <c r="K24" s="166"/>
      <c r="L24" s="166"/>
    </row>
    <row r="25" spans="2:12" ht="21.75" customHeight="1">
      <c r="B25" s="171"/>
      <c r="C25" s="171"/>
      <c r="D25" s="171"/>
      <c r="E25" s="172"/>
      <c r="F25" s="166"/>
      <c r="G25" s="166"/>
      <c r="H25" s="166"/>
      <c r="I25" s="166"/>
      <c r="J25" s="166"/>
      <c r="K25" s="166"/>
      <c r="L25" s="166"/>
    </row>
    <row r="26" ht="21.75" customHeight="1">
      <c r="G26" s="173"/>
    </row>
  </sheetData>
  <sheetProtection/>
  <mergeCells count="24">
    <mergeCell ref="D5:D6"/>
    <mergeCell ref="F5:F6"/>
    <mergeCell ref="G5:H6"/>
    <mergeCell ref="I5:L6"/>
    <mergeCell ref="B7:D8"/>
    <mergeCell ref="E7:E8"/>
    <mergeCell ref="F7:J8"/>
    <mergeCell ref="B9:D10"/>
    <mergeCell ref="E9:E10"/>
    <mergeCell ref="F9:J10"/>
    <mergeCell ref="B11:D18"/>
    <mergeCell ref="E11:E12"/>
    <mergeCell ref="F11:L12"/>
    <mergeCell ref="F13:L14"/>
    <mergeCell ref="F15:L16"/>
    <mergeCell ref="F17:L18"/>
    <mergeCell ref="B19:D20"/>
    <mergeCell ref="E19:E20"/>
    <mergeCell ref="F19:L20"/>
    <mergeCell ref="B21:D22"/>
    <mergeCell ref="F21:F22"/>
    <mergeCell ref="G21:G22"/>
    <mergeCell ref="H21:I22"/>
    <mergeCell ref="J21:J22"/>
  </mergeCells>
  <printOptions horizontalCentered="1" verticalCentered="1"/>
  <pageMargins left="0.3937007874015748" right="0.3937007874015748" top="1.062992125984252" bottom="0.4330708661417323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9"/>
  <sheetViews>
    <sheetView showGridLines="0" view="pageBreakPreview" zoomScale="85" zoomScaleSheetLayoutView="85" zoomScalePageLayoutView="0" workbookViewId="0" topLeftCell="A1">
      <selection activeCell="A2" sqref="A2"/>
    </sheetView>
  </sheetViews>
  <sheetFormatPr defaultColWidth="8.796875" defaultRowHeight="14.25"/>
  <cols>
    <col min="1" max="1" width="3.8984375" style="179" customWidth="1"/>
    <col min="2" max="2" width="25.59765625" style="191" customWidth="1"/>
    <col min="3" max="3" width="30.8984375" style="191" customWidth="1"/>
    <col min="4" max="4" width="6.59765625" style="191" customWidth="1"/>
    <col min="5" max="5" width="4.69921875" style="179" customWidth="1"/>
    <col min="6" max="6" width="12.3984375" style="316" customWidth="1"/>
    <col min="7" max="7" width="20" style="316" customWidth="1"/>
    <col min="8" max="8" width="7" style="316" customWidth="1"/>
    <col min="9" max="9" width="11.69921875" style="317" customWidth="1"/>
    <col min="10" max="10" width="17.69921875" style="318" customWidth="1"/>
    <col min="11" max="11" width="2.09765625" style="191" customWidth="1"/>
    <col min="12" max="12" width="11.5" style="191" customWidth="1"/>
    <col min="13" max="13" width="10.19921875" style="191" customWidth="1"/>
    <col min="14" max="17" width="6.5" style="191" customWidth="1"/>
    <col min="18" max="18" width="3.09765625" style="191" customWidth="1"/>
    <col min="19" max="19" width="10.19921875" style="191" customWidth="1"/>
    <col min="20" max="22" width="6.5" style="191" customWidth="1"/>
    <col min="23" max="23" width="2.69921875" style="191" customWidth="1"/>
    <col min="24" max="24" width="10.19921875" style="191" customWidth="1"/>
    <col min="25" max="28" width="6.5" style="191" customWidth="1"/>
    <col min="29" max="16384" width="9" style="191" customWidth="1"/>
  </cols>
  <sheetData>
    <row r="1" spans="1:28" s="179" customFormat="1" ht="25.5" customHeight="1">
      <c r="A1" s="174"/>
      <c r="B1" s="175" t="s">
        <v>169</v>
      </c>
      <c r="C1" s="176" t="s">
        <v>170</v>
      </c>
      <c r="D1" s="177" t="s">
        <v>171</v>
      </c>
      <c r="E1" s="174" t="s">
        <v>2</v>
      </c>
      <c r="F1" s="178" t="s">
        <v>172</v>
      </c>
      <c r="G1" s="178" t="s">
        <v>173</v>
      </c>
      <c r="H1" s="373" t="s">
        <v>174</v>
      </c>
      <c r="I1" s="374"/>
      <c r="J1" s="374"/>
      <c r="M1" s="180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180"/>
      <c r="AB1" s="180"/>
    </row>
    <row r="2" spans="1:28" ht="13.5" customHeight="1">
      <c r="A2" s="181"/>
      <c r="B2" s="182"/>
      <c r="C2" s="183"/>
      <c r="D2" s="184"/>
      <c r="E2" s="185"/>
      <c r="F2" s="186"/>
      <c r="G2" s="187"/>
      <c r="H2" s="188"/>
      <c r="I2" s="189"/>
      <c r="J2" s="190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</row>
    <row r="3" spans="1:28" ht="13.5" customHeight="1">
      <c r="A3" s="192"/>
      <c r="B3" s="193" t="s">
        <v>175</v>
      </c>
      <c r="C3" s="194" t="s">
        <v>176</v>
      </c>
      <c r="D3" s="195">
        <v>1</v>
      </c>
      <c r="E3" s="181" t="s">
        <v>177</v>
      </c>
      <c r="F3" s="196"/>
      <c r="G3" s="197"/>
      <c r="H3" s="198"/>
      <c r="I3" s="199"/>
      <c r="J3" s="199"/>
      <c r="M3" s="376"/>
      <c r="N3" s="376"/>
      <c r="O3" s="376"/>
      <c r="P3" s="376"/>
      <c r="Q3" s="376"/>
      <c r="R3" s="200"/>
      <c r="S3" s="377"/>
      <c r="T3" s="377"/>
      <c r="U3" s="377"/>
      <c r="V3" s="377"/>
      <c r="W3" s="200"/>
      <c r="X3" s="377"/>
      <c r="Y3" s="377"/>
      <c r="Z3" s="377"/>
      <c r="AA3" s="377"/>
      <c r="AB3" s="377"/>
    </row>
    <row r="4" spans="1:28" ht="13.5" customHeight="1">
      <c r="A4" s="201"/>
      <c r="B4" s="202"/>
      <c r="C4" s="203"/>
      <c r="D4" s="204"/>
      <c r="E4" s="205"/>
      <c r="F4" s="206"/>
      <c r="G4" s="207"/>
      <c r="H4" s="208"/>
      <c r="I4" s="209"/>
      <c r="J4" s="210"/>
      <c r="M4" s="211"/>
      <c r="N4" s="212"/>
      <c r="O4" s="212"/>
      <c r="P4" s="212"/>
      <c r="Q4" s="212"/>
      <c r="R4" s="213"/>
      <c r="S4" s="211"/>
      <c r="T4" s="212"/>
      <c r="U4" s="212"/>
      <c r="V4" s="212"/>
      <c r="W4" s="213"/>
      <c r="X4" s="211"/>
      <c r="Y4" s="212"/>
      <c r="Z4" s="212"/>
      <c r="AA4" s="212"/>
      <c r="AB4" s="212"/>
    </row>
    <row r="5" spans="1:28" ht="13.5" customHeight="1">
      <c r="A5" s="181"/>
      <c r="B5" s="214"/>
      <c r="C5" s="215"/>
      <c r="D5" s="216"/>
      <c r="E5" s="192"/>
      <c r="F5" s="217"/>
      <c r="G5" s="218"/>
      <c r="H5" s="198"/>
      <c r="I5" s="219"/>
      <c r="J5" s="199"/>
      <c r="M5" s="220"/>
      <c r="N5" s="200"/>
      <c r="O5" s="200"/>
      <c r="P5" s="200"/>
      <c r="Q5" s="200"/>
      <c r="R5" s="200"/>
      <c r="S5" s="220"/>
      <c r="T5" s="200"/>
      <c r="U5" s="200"/>
      <c r="V5" s="200"/>
      <c r="W5" s="200"/>
      <c r="X5" s="220"/>
      <c r="Y5" s="200"/>
      <c r="Z5" s="200"/>
      <c r="AA5" s="200"/>
      <c r="AB5" s="200"/>
    </row>
    <row r="6" spans="1:28" ht="14.25" customHeight="1">
      <c r="A6" s="201"/>
      <c r="B6" s="221"/>
      <c r="C6" s="203"/>
      <c r="D6" s="222"/>
      <c r="E6" s="223"/>
      <c r="F6" s="186"/>
      <c r="G6" s="224"/>
      <c r="H6" s="225"/>
      <c r="I6" s="226"/>
      <c r="J6" s="227"/>
      <c r="M6" s="220"/>
      <c r="N6" s="200"/>
      <c r="O6" s="200"/>
      <c r="P6" s="200"/>
      <c r="Q6" s="200"/>
      <c r="R6" s="200"/>
      <c r="S6" s="220"/>
      <c r="T6" s="200"/>
      <c r="U6" s="200"/>
      <c r="V6" s="200"/>
      <c r="W6" s="200"/>
      <c r="X6" s="220"/>
      <c r="Y6" s="200"/>
      <c r="Z6" s="200"/>
      <c r="AA6" s="200"/>
      <c r="AB6" s="200"/>
    </row>
    <row r="7" spans="1:28" ht="14.25" customHeight="1">
      <c r="A7" s="181"/>
      <c r="B7" s="193"/>
      <c r="C7" s="228"/>
      <c r="D7" s="229"/>
      <c r="E7" s="181"/>
      <c r="F7" s="230"/>
      <c r="G7" s="231"/>
      <c r="H7" s="232"/>
      <c r="I7" s="233"/>
      <c r="J7" s="234"/>
      <c r="K7" s="235"/>
      <c r="M7" s="220"/>
      <c r="N7" s="200"/>
      <c r="O7" s="200"/>
      <c r="P7" s="200"/>
      <c r="Q7" s="200"/>
      <c r="R7" s="200"/>
      <c r="S7" s="220"/>
      <c r="T7" s="200"/>
      <c r="U7" s="200"/>
      <c r="V7" s="200"/>
      <c r="W7" s="200"/>
      <c r="X7" s="220"/>
      <c r="Y7" s="200"/>
      <c r="Z7" s="200"/>
      <c r="AA7" s="200"/>
      <c r="AB7" s="200"/>
    </row>
    <row r="8" spans="1:28" ht="14.25" customHeight="1">
      <c r="A8" s="201"/>
      <c r="B8" s="236"/>
      <c r="C8" s="237"/>
      <c r="D8" s="238"/>
      <c r="E8" s="201"/>
      <c r="F8" s="239"/>
      <c r="G8" s="240"/>
      <c r="H8" s="241"/>
      <c r="I8" s="242"/>
      <c r="J8" s="243"/>
      <c r="K8" s="235"/>
      <c r="M8" s="220"/>
      <c r="N8" s="200"/>
      <c r="O8" s="200"/>
      <c r="P8" s="200"/>
      <c r="Q8" s="200"/>
      <c r="R8" s="200"/>
      <c r="S8" s="220"/>
      <c r="T8" s="200"/>
      <c r="U8" s="200"/>
      <c r="V8" s="200"/>
      <c r="W8" s="200"/>
      <c r="X8" s="220"/>
      <c r="Y8" s="200"/>
      <c r="Z8" s="200"/>
      <c r="AA8" s="200"/>
      <c r="AB8" s="200"/>
    </row>
    <row r="9" spans="1:28" ht="14.25" customHeight="1">
      <c r="A9" s="181"/>
      <c r="B9" s="214" t="s">
        <v>178</v>
      </c>
      <c r="C9" s="228"/>
      <c r="D9" s="216">
        <v>1</v>
      </c>
      <c r="E9" s="192" t="s">
        <v>179</v>
      </c>
      <c r="F9" s="230"/>
      <c r="G9" s="231"/>
      <c r="H9" s="232"/>
      <c r="I9" s="233"/>
      <c r="J9" s="244"/>
      <c r="K9" s="235"/>
      <c r="M9" s="220"/>
      <c r="N9" s="200"/>
      <c r="O9" s="200"/>
      <c r="P9" s="200"/>
      <c r="Q9" s="200"/>
      <c r="R9" s="200"/>
      <c r="S9" s="220"/>
      <c r="T9" s="200"/>
      <c r="U9" s="200"/>
      <c r="V9" s="200"/>
      <c r="W9" s="200"/>
      <c r="X9" s="220"/>
      <c r="Y9" s="200"/>
      <c r="Z9" s="200"/>
      <c r="AA9" s="200"/>
      <c r="AB9" s="200"/>
    </row>
    <row r="10" spans="1:28" ht="14.25" customHeight="1">
      <c r="A10" s="201"/>
      <c r="B10" s="221"/>
      <c r="C10" s="245" t="s">
        <v>192</v>
      </c>
      <c r="D10" s="221"/>
      <c r="E10" s="246"/>
      <c r="F10" s="206"/>
      <c r="G10" s="221"/>
      <c r="H10" s="247"/>
      <c r="I10" s="248"/>
      <c r="J10" s="249"/>
      <c r="K10" s="235"/>
      <c r="M10" s="220"/>
      <c r="N10" s="200"/>
      <c r="O10" s="200"/>
      <c r="P10" s="200"/>
      <c r="Q10" s="200"/>
      <c r="R10" s="200"/>
      <c r="S10" s="220"/>
      <c r="T10" s="200"/>
      <c r="U10" s="200"/>
      <c r="V10" s="200"/>
      <c r="W10" s="200"/>
      <c r="X10" s="220"/>
      <c r="Y10" s="200"/>
      <c r="Z10" s="200"/>
      <c r="AA10" s="200"/>
      <c r="AB10" s="200"/>
    </row>
    <row r="11" spans="1:28" ht="13.5" customHeight="1">
      <c r="A11" s="192"/>
      <c r="B11" s="214" t="s">
        <v>180</v>
      </c>
      <c r="C11" s="250"/>
      <c r="D11" s="216">
        <v>1</v>
      </c>
      <c r="E11" s="192" t="s">
        <v>177</v>
      </c>
      <c r="F11" s="196"/>
      <c r="G11" s="218"/>
      <c r="H11" s="251"/>
      <c r="I11" s="252"/>
      <c r="J11" s="253"/>
      <c r="M11" s="220"/>
      <c r="N11" s="200"/>
      <c r="O11" s="200"/>
      <c r="P11" s="200"/>
      <c r="Q11" s="200"/>
      <c r="R11" s="200"/>
      <c r="S11" s="220"/>
      <c r="T11" s="200"/>
      <c r="U11" s="200"/>
      <c r="V11" s="200"/>
      <c r="W11" s="200"/>
      <c r="X11" s="220"/>
      <c r="Y11" s="200"/>
      <c r="Z11" s="200"/>
      <c r="AA11" s="200"/>
      <c r="AB11" s="200"/>
    </row>
    <row r="12" spans="1:28" ht="13.5" customHeight="1">
      <c r="A12" s="181"/>
      <c r="B12" s="193"/>
      <c r="C12" s="254"/>
      <c r="D12" s="195"/>
      <c r="E12" s="181"/>
      <c r="F12" s="230"/>
      <c r="G12" s="231"/>
      <c r="H12" s="232"/>
      <c r="I12" s="255"/>
      <c r="J12" s="256"/>
      <c r="M12" s="220"/>
      <c r="N12" s="200"/>
      <c r="O12" s="200"/>
      <c r="P12" s="200"/>
      <c r="Q12" s="200"/>
      <c r="R12" s="200"/>
      <c r="S12" s="220"/>
      <c r="T12" s="200"/>
      <c r="U12" s="200"/>
      <c r="V12" s="200"/>
      <c r="W12" s="200"/>
      <c r="X12" s="220"/>
      <c r="Y12" s="200"/>
      <c r="Z12" s="200"/>
      <c r="AA12" s="200"/>
      <c r="AB12" s="200"/>
    </row>
    <row r="13" spans="1:28" ht="13.5" customHeight="1">
      <c r="A13" s="181"/>
      <c r="B13" s="193" t="s">
        <v>181</v>
      </c>
      <c r="C13" s="254"/>
      <c r="D13" s="195">
        <v>1</v>
      </c>
      <c r="E13" s="181" t="s">
        <v>177</v>
      </c>
      <c r="F13" s="230"/>
      <c r="G13" s="231"/>
      <c r="H13" s="232"/>
      <c r="I13" s="255"/>
      <c r="J13" s="256"/>
      <c r="M13" s="220"/>
      <c r="N13" s="200"/>
      <c r="O13" s="200"/>
      <c r="P13" s="200"/>
      <c r="Q13" s="200"/>
      <c r="R13" s="200"/>
      <c r="S13" s="220"/>
      <c r="T13" s="200"/>
      <c r="U13" s="200"/>
      <c r="V13" s="200"/>
      <c r="W13" s="200"/>
      <c r="X13" s="220"/>
      <c r="Y13" s="200"/>
      <c r="Z13" s="200"/>
      <c r="AA13" s="200"/>
      <c r="AB13" s="200"/>
    </row>
    <row r="14" spans="1:28" ht="12.75" customHeight="1">
      <c r="A14" s="201"/>
      <c r="B14" s="236"/>
      <c r="C14" s="257"/>
      <c r="D14" s="258"/>
      <c r="E14" s="201"/>
      <c r="F14" s="259"/>
      <c r="G14" s="260"/>
      <c r="H14" s="208"/>
      <c r="I14" s="261"/>
      <c r="J14" s="261"/>
      <c r="M14" s="220"/>
      <c r="N14" s="200"/>
      <c r="O14" s="200"/>
      <c r="P14" s="200"/>
      <c r="Q14" s="200"/>
      <c r="R14" s="200"/>
      <c r="S14" s="220"/>
      <c r="T14" s="200"/>
      <c r="U14" s="200"/>
      <c r="V14" s="200"/>
      <c r="W14" s="200"/>
      <c r="X14" s="220"/>
      <c r="Y14" s="200"/>
      <c r="Z14" s="200"/>
      <c r="AA14" s="200"/>
      <c r="AB14" s="200"/>
    </row>
    <row r="15" spans="1:28" ht="12.75" customHeight="1">
      <c r="A15" s="181"/>
      <c r="B15" s="193" t="s">
        <v>182</v>
      </c>
      <c r="C15" s="262"/>
      <c r="D15" s="195"/>
      <c r="E15" s="181"/>
      <c r="F15" s="263"/>
      <c r="G15" s="264"/>
      <c r="H15" s="265"/>
      <c r="I15" s="266"/>
      <c r="J15" s="266"/>
      <c r="M15" s="220"/>
      <c r="N15" s="200"/>
      <c r="O15" s="200"/>
      <c r="P15" s="200"/>
      <c r="Q15" s="200"/>
      <c r="R15" s="200"/>
      <c r="S15" s="220"/>
      <c r="T15" s="200"/>
      <c r="U15" s="200"/>
      <c r="V15" s="200"/>
      <c r="W15" s="200"/>
      <c r="X15" s="220"/>
      <c r="Y15" s="200"/>
      <c r="Z15" s="200"/>
      <c r="AA15" s="200"/>
      <c r="AB15" s="200"/>
    </row>
    <row r="16" spans="1:28" ht="13.5" customHeight="1">
      <c r="A16" s="201"/>
      <c r="B16" s="221"/>
      <c r="C16" s="245" t="s">
        <v>192</v>
      </c>
      <c r="D16" s="221"/>
      <c r="E16" s="246"/>
      <c r="F16" s="206"/>
      <c r="G16" s="221"/>
      <c r="H16" s="247">
        <f>IF(B17="　（B）現場管理費","現場管理費率","")</f>
      </c>
      <c r="I16" s="248"/>
      <c r="J16" s="268"/>
      <c r="M16" s="220"/>
      <c r="N16" s="200"/>
      <c r="O16" s="200"/>
      <c r="P16" s="200"/>
      <c r="Q16" s="200"/>
      <c r="R16" s="200"/>
      <c r="S16" s="220"/>
      <c r="T16" s="200"/>
      <c r="U16" s="200"/>
      <c r="V16" s="200"/>
      <c r="W16" s="200"/>
      <c r="X16" s="220"/>
      <c r="Y16" s="200"/>
      <c r="Z16" s="200"/>
      <c r="AA16" s="200"/>
      <c r="AB16" s="200"/>
    </row>
    <row r="17" spans="1:28" ht="13.5" customHeight="1">
      <c r="A17" s="192"/>
      <c r="B17" s="269" t="s">
        <v>183</v>
      </c>
      <c r="C17" s="250"/>
      <c r="D17" s="216">
        <v>1</v>
      </c>
      <c r="E17" s="192" t="s">
        <v>177</v>
      </c>
      <c r="F17" s="196"/>
      <c r="G17" s="218"/>
      <c r="H17" s="251"/>
      <c r="I17" s="270"/>
      <c r="J17" s="253"/>
      <c r="M17" s="220"/>
      <c r="N17" s="200"/>
      <c r="O17" s="200"/>
      <c r="P17" s="200"/>
      <c r="Q17" s="200"/>
      <c r="R17" s="200"/>
      <c r="S17" s="220"/>
      <c r="T17" s="200"/>
      <c r="U17" s="200"/>
      <c r="V17" s="200"/>
      <c r="W17" s="200"/>
      <c r="X17" s="220"/>
      <c r="Y17" s="200"/>
      <c r="Z17" s="200"/>
      <c r="AA17" s="200"/>
      <c r="AB17" s="200"/>
    </row>
    <row r="18" spans="1:28" ht="13.5" customHeight="1">
      <c r="A18" s="181"/>
      <c r="B18" s="271"/>
      <c r="C18" s="272"/>
      <c r="D18" s="195"/>
      <c r="E18" s="181"/>
      <c r="F18" s="230"/>
      <c r="G18" s="231"/>
      <c r="H18" s="232"/>
      <c r="I18" s="267"/>
      <c r="J18" s="256"/>
      <c r="M18" s="220"/>
      <c r="N18" s="200"/>
      <c r="O18" s="200"/>
      <c r="P18" s="200"/>
      <c r="Q18" s="200"/>
      <c r="R18" s="200"/>
      <c r="S18" s="220"/>
      <c r="T18" s="200"/>
      <c r="U18" s="200"/>
      <c r="V18" s="200"/>
      <c r="W18" s="200"/>
      <c r="X18" s="220"/>
      <c r="Y18" s="200"/>
      <c r="Z18" s="200"/>
      <c r="AA18" s="200"/>
      <c r="AB18" s="200"/>
    </row>
    <row r="19" spans="1:28" ht="13.5" customHeight="1">
      <c r="A19" s="181"/>
      <c r="B19" s="271" t="s">
        <v>184</v>
      </c>
      <c r="C19" s="272"/>
      <c r="D19" s="195"/>
      <c r="E19" s="181"/>
      <c r="F19" s="230"/>
      <c r="G19" s="231"/>
      <c r="H19" s="232"/>
      <c r="I19" s="267"/>
      <c r="J19" s="256"/>
      <c r="M19" s="220"/>
      <c r="N19" s="200"/>
      <c r="O19" s="200"/>
      <c r="P19" s="200"/>
      <c r="Q19" s="200"/>
      <c r="R19" s="200"/>
      <c r="S19" s="220"/>
      <c r="T19" s="200"/>
      <c r="U19" s="200"/>
      <c r="V19" s="200"/>
      <c r="W19" s="200"/>
      <c r="X19" s="220"/>
      <c r="Y19" s="200"/>
      <c r="Z19" s="200"/>
      <c r="AA19" s="200"/>
      <c r="AB19" s="200"/>
    </row>
    <row r="20" spans="1:28" ht="13.5" customHeight="1">
      <c r="A20" s="201"/>
      <c r="B20" s="221"/>
      <c r="C20" s="273"/>
      <c r="D20" s="204"/>
      <c r="E20" s="205"/>
      <c r="F20" s="274"/>
      <c r="G20" s="221"/>
      <c r="H20" s="275"/>
      <c r="I20" s="268"/>
      <c r="J20" s="268"/>
      <c r="M20" s="220"/>
      <c r="N20" s="200"/>
      <c r="O20" s="200"/>
      <c r="P20" s="200"/>
      <c r="Q20" s="200"/>
      <c r="R20" s="200"/>
      <c r="S20" s="220"/>
      <c r="T20" s="200"/>
      <c r="U20" s="200"/>
      <c r="V20" s="200"/>
      <c r="W20" s="200"/>
      <c r="X20" s="220"/>
      <c r="Y20" s="200"/>
      <c r="Z20" s="200"/>
      <c r="AA20" s="200"/>
      <c r="AB20" s="200"/>
    </row>
    <row r="21" spans="1:28" ht="13.5" customHeight="1">
      <c r="A21" s="192"/>
      <c r="B21" s="269" t="s">
        <v>185</v>
      </c>
      <c r="C21" s="215"/>
      <c r="D21" s="216"/>
      <c r="E21" s="192"/>
      <c r="F21" s="217"/>
      <c r="G21" s="218"/>
      <c r="H21" s="251"/>
      <c r="I21" s="276"/>
      <c r="J21" s="219"/>
      <c r="M21" s="220"/>
      <c r="N21" s="200"/>
      <c r="O21" s="200"/>
      <c r="P21" s="200"/>
      <c r="Q21" s="200"/>
      <c r="R21" s="200"/>
      <c r="S21" s="220"/>
      <c r="T21" s="200"/>
      <c r="U21" s="200"/>
      <c r="V21" s="200"/>
      <c r="W21" s="200"/>
      <c r="X21" s="220"/>
      <c r="Y21" s="200"/>
      <c r="Z21" s="200"/>
      <c r="AA21" s="200"/>
      <c r="AB21" s="200"/>
    </row>
    <row r="22" spans="1:28" ht="13.5" customHeight="1">
      <c r="A22" s="201"/>
      <c r="B22" s="221"/>
      <c r="C22" s="277"/>
      <c r="D22" s="221"/>
      <c r="E22" s="246"/>
      <c r="F22" s="274"/>
      <c r="G22" s="221"/>
      <c r="H22" s="278"/>
      <c r="I22" s="279"/>
      <c r="J22" s="280"/>
      <c r="M22" s="220"/>
      <c r="N22" s="200"/>
      <c r="O22" s="200"/>
      <c r="P22" s="200"/>
      <c r="Q22" s="200"/>
      <c r="R22" s="200"/>
      <c r="S22" s="220"/>
      <c r="T22" s="200"/>
      <c r="U22" s="200"/>
      <c r="V22" s="200"/>
      <c r="W22" s="200"/>
      <c r="X22" s="220"/>
      <c r="Y22" s="200"/>
      <c r="Z22" s="200"/>
      <c r="AA22" s="200"/>
      <c r="AB22" s="200"/>
    </row>
    <row r="23" spans="1:28" ht="13.5" customHeight="1">
      <c r="A23" s="192"/>
      <c r="B23" s="269" t="s">
        <v>186</v>
      </c>
      <c r="C23" s="281"/>
      <c r="D23" s="216">
        <v>1</v>
      </c>
      <c r="E23" s="282" t="str">
        <f>IF(ISNUMBER(SEARCH("基準（電",#REF!)),"","式")</f>
        <v>式</v>
      </c>
      <c r="F23" s="217"/>
      <c r="G23" s="218"/>
      <c r="H23" s="283"/>
      <c r="I23" s="284"/>
      <c r="J23" s="256"/>
      <c r="M23" s="220"/>
      <c r="N23" s="200"/>
      <c r="O23" s="200"/>
      <c r="P23" s="200"/>
      <c r="Q23" s="200"/>
      <c r="R23" s="200"/>
      <c r="S23" s="220"/>
      <c r="T23" s="200"/>
      <c r="U23" s="200"/>
      <c r="V23" s="200"/>
      <c r="W23" s="200"/>
      <c r="X23" s="220"/>
      <c r="Y23" s="200"/>
      <c r="Z23" s="200"/>
      <c r="AA23" s="200"/>
      <c r="AB23" s="200"/>
    </row>
    <row r="24" spans="1:28" ht="13.5" customHeight="1">
      <c r="A24" s="181"/>
      <c r="B24" s="271"/>
      <c r="C24" s="285"/>
      <c r="D24" s="195"/>
      <c r="E24" s="286"/>
      <c r="F24" s="287"/>
      <c r="G24" s="231"/>
      <c r="H24" s="288"/>
      <c r="I24" s="289"/>
      <c r="J24" s="290"/>
      <c r="M24" s="220"/>
      <c r="N24" s="200"/>
      <c r="O24" s="200"/>
      <c r="P24" s="200"/>
      <c r="Q24" s="200"/>
      <c r="R24" s="200"/>
      <c r="S24" s="220"/>
      <c r="T24" s="200"/>
      <c r="U24" s="200"/>
      <c r="V24" s="200"/>
      <c r="W24" s="200"/>
      <c r="X24" s="220"/>
      <c r="Y24" s="200"/>
      <c r="Z24" s="200"/>
      <c r="AA24" s="200"/>
      <c r="AB24" s="200"/>
    </row>
    <row r="25" spans="1:28" ht="13.5" customHeight="1">
      <c r="A25" s="181"/>
      <c r="B25" s="271"/>
      <c r="C25" s="285"/>
      <c r="D25" s="216">
        <v>1</v>
      </c>
      <c r="E25" s="282" t="str">
        <f>IF(ISNUMBER(SEARCH("基準（電",#REF!)),"","式")</f>
        <v>式</v>
      </c>
      <c r="F25" s="287"/>
      <c r="G25" s="231"/>
      <c r="H25" s="288"/>
      <c r="I25" s="289"/>
      <c r="J25" s="256"/>
      <c r="M25" s="220"/>
      <c r="N25" s="200"/>
      <c r="O25" s="200"/>
      <c r="P25" s="200"/>
      <c r="Q25" s="200"/>
      <c r="R25" s="200"/>
      <c r="S25" s="220"/>
      <c r="T25" s="200"/>
      <c r="U25" s="200"/>
      <c r="V25" s="200"/>
      <c r="W25" s="200"/>
      <c r="X25" s="220"/>
      <c r="Y25" s="200"/>
      <c r="Z25" s="200"/>
      <c r="AA25" s="200"/>
      <c r="AB25" s="200"/>
    </row>
    <row r="26" spans="1:28" ht="13.5" customHeight="1">
      <c r="A26" s="201"/>
      <c r="B26" s="291"/>
      <c r="C26" s="292" t="s">
        <v>187</v>
      </c>
      <c r="D26" s="258"/>
      <c r="E26" s="293"/>
      <c r="F26" s="294"/>
      <c r="G26" s="240"/>
      <c r="H26" s="295"/>
      <c r="I26" s="296"/>
      <c r="J26" s="290"/>
      <c r="M26" s="220"/>
      <c r="N26" s="200"/>
      <c r="O26" s="200"/>
      <c r="P26" s="200"/>
      <c r="Q26" s="200"/>
      <c r="R26" s="200"/>
      <c r="S26" s="220"/>
      <c r="T26" s="200"/>
      <c r="U26" s="200"/>
      <c r="V26" s="200"/>
      <c r="W26" s="200"/>
      <c r="X26" s="220"/>
      <c r="Y26" s="200"/>
      <c r="Z26" s="200"/>
      <c r="AA26" s="200"/>
      <c r="AB26" s="200"/>
    </row>
    <row r="27" spans="1:28" ht="13.5" customHeight="1">
      <c r="A27" s="181"/>
      <c r="B27" s="271"/>
      <c r="C27" s="285"/>
      <c r="D27" s="216">
        <v>1</v>
      </c>
      <c r="E27" s="282" t="str">
        <f>IF(ISNUMBER(SEARCH("基準（電",#REF!)),"","式")</f>
        <v>式</v>
      </c>
      <c r="F27" s="287"/>
      <c r="G27" s="231"/>
      <c r="H27" s="288"/>
      <c r="I27" s="289"/>
      <c r="J27" s="256"/>
      <c r="M27" s="220"/>
      <c r="N27" s="200"/>
      <c r="O27" s="200"/>
      <c r="P27" s="200"/>
      <c r="Q27" s="200"/>
      <c r="R27" s="200"/>
      <c r="S27" s="220"/>
      <c r="T27" s="200"/>
      <c r="U27" s="200"/>
      <c r="V27" s="200"/>
      <c r="W27" s="200"/>
      <c r="X27" s="220"/>
      <c r="Y27" s="200"/>
      <c r="Z27" s="200"/>
      <c r="AA27" s="200"/>
      <c r="AB27" s="200"/>
    </row>
    <row r="28" spans="1:28" ht="13.5" customHeight="1">
      <c r="A28" s="201"/>
      <c r="B28" s="236"/>
      <c r="C28" s="277"/>
      <c r="D28" s="297"/>
      <c r="E28" s="201"/>
      <c r="F28" s="294"/>
      <c r="G28" s="240"/>
      <c r="H28" s="241"/>
      <c r="I28" s="261"/>
      <c r="J28" s="298"/>
      <c r="M28" s="220"/>
      <c r="N28" s="200"/>
      <c r="O28" s="200"/>
      <c r="P28" s="200"/>
      <c r="Q28" s="200"/>
      <c r="R28" s="200"/>
      <c r="S28" s="220"/>
      <c r="T28" s="200"/>
      <c r="U28" s="200"/>
      <c r="V28" s="200"/>
      <c r="W28" s="200"/>
      <c r="X28" s="220"/>
      <c r="Y28" s="200"/>
      <c r="Z28" s="200"/>
      <c r="AA28" s="200"/>
      <c r="AB28" s="200"/>
    </row>
    <row r="29" spans="1:28" ht="13.5" customHeight="1">
      <c r="A29" s="192"/>
      <c r="B29" s="269" t="str">
        <f>IF(ISNUMBER(SEARCH("契約",C29)),"","工事価格")</f>
        <v>工事価格</v>
      </c>
      <c r="C29" s="299"/>
      <c r="D29" s="216"/>
      <c r="E29" s="300"/>
      <c r="F29" s="217"/>
      <c r="G29" s="218"/>
      <c r="H29" s="251"/>
      <c r="I29" s="219"/>
      <c r="J29" s="301"/>
      <c r="M29" s="220"/>
      <c r="N29" s="200"/>
      <c r="O29" s="200"/>
      <c r="P29" s="200"/>
      <c r="Q29" s="200"/>
      <c r="R29" s="200"/>
      <c r="S29" s="220"/>
      <c r="T29" s="200"/>
      <c r="U29" s="200"/>
      <c r="V29" s="200"/>
      <c r="W29" s="200"/>
      <c r="X29" s="220"/>
      <c r="Y29" s="200"/>
      <c r="Z29" s="200"/>
      <c r="AA29" s="200"/>
      <c r="AB29" s="200"/>
    </row>
    <row r="30" spans="1:28" ht="13.5" customHeight="1">
      <c r="A30" s="201"/>
      <c r="B30" s="236"/>
      <c r="C30" s="277"/>
      <c r="D30" s="297"/>
      <c r="E30" s="201"/>
      <c r="F30" s="294"/>
      <c r="G30" s="240"/>
      <c r="H30" s="241"/>
      <c r="I30" s="261"/>
      <c r="J30" s="261"/>
      <c r="M30" s="220"/>
      <c r="N30" s="200"/>
      <c r="O30" s="200"/>
      <c r="P30" s="200"/>
      <c r="Q30" s="200"/>
      <c r="R30" s="200"/>
      <c r="S30" s="220"/>
      <c r="T30" s="200"/>
      <c r="U30" s="200"/>
      <c r="V30" s="200"/>
      <c r="W30" s="200"/>
      <c r="X30" s="220"/>
      <c r="Y30" s="200"/>
      <c r="Z30" s="200"/>
      <c r="AA30" s="200"/>
      <c r="AB30" s="200"/>
    </row>
    <row r="31" spans="1:28" ht="13.5" customHeight="1">
      <c r="A31" s="192"/>
      <c r="B31" s="269">
        <f>IF(ISNUMBER(SEARCH("契約",C29)),"工事価格","")</f>
      </c>
      <c r="C31" s="215"/>
      <c r="D31" s="302"/>
      <c r="E31" s="192"/>
      <c r="F31" s="217"/>
      <c r="G31" s="218"/>
      <c r="H31" s="251"/>
      <c r="I31" s="219"/>
      <c r="J31" s="219"/>
      <c r="M31" s="220"/>
      <c r="N31" s="200"/>
      <c r="O31" s="200"/>
      <c r="P31" s="200"/>
      <c r="Q31" s="200"/>
      <c r="R31" s="200"/>
      <c r="S31" s="220"/>
      <c r="T31" s="200"/>
      <c r="U31" s="200"/>
      <c r="V31" s="200"/>
      <c r="W31" s="200"/>
      <c r="X31" s="220"/>
      <c r="Y31" s="200"/>
      <c r="Z31" s="200"/>
      <c r="AA31" s="200"/>
      <c r="AB31" s="200"/>
    </row>
    <row r="32" spans="1:28" ht="13.5" customHeight="1">
      <c r="A32" s="181"/>
      <c r="B32" s="193"/>
      <c r="C32" s="303"/>
      <c r="D32" s="304"/>
      <c r="E32" s="181"/>
      <c r="F32" s="287"/>
      <c r="G32" s="231"/>
      <c r="H32" s="232"/>
      <c r="I32" s="266"/>
      <c r="J32" s="266"/>
      <c r="M32" s="220"/>
      <c r="N32" s="200"/>
      <c r="O32" s="200"/>
      <c r="P32" s="200"/>
      <c r="Q32" s="200"/>
      <c r="R32" s="200"/>
      <c r="S32" s="220"/>
      <c r="T32" s="200"/>
      <c r="U32" s="200"/>
      <c r="V32" s="200"/>
      <c r="W32" s="200"/>
      <c r="X32" s="220"/>
      <c r="Y32" s="200"/>
      <c r="Z32" s="200"/>
      <c r="AA32" s="200"/>
      <c r="AB32" s="200"/>
    </row>
    <row r="33" spans="1:28" ht="13.5" customHeight="1">
      <c r="A33" s="181"/>
      <c r="B33" s="193"/>
      <c r="C33" s="303"/>
      <c r="D33" s="304"/>
      <c r="E33" s="181"/>
      <c r="F33" s="287"/>
      <c r="G33" s="231"/>
      <c r="H33" s="232"/>
      <c r="I33" s="266"/>
      <c r="J33" s="266"/>
      <c r="M33" s="220"/>
      <c r="N33" s="200"/>
      <c r="O33" s="200"/>
      <c r="P33" s="200"/>
      <c r="Q33" s="200"/>
      <c r="R33" s="200"/>
      <c r="S33" s="220"/>
      <c r="T33" s="200"/>
      <c r="U33" s="200"/>
      <c r="V33" s="200"/>
      <c r="W33" s="200"/>
      <c r="X33" s="220"/>
      <c r="Y33" s="200"/>
      <c r="Z33" s="200"/>
      <c r="AA33" s="200"/>
      <c r="AB33" s="200"/>
    </row>
    <row r="34" spans="1:28" ht="14.25" customHeight="1">
      <c r="A34" s="201"/>
      <c r="B34" s="236"/>
      <c r="C34" s="277"/>
      <c r="D34" s="297"/>
      <c r="E34" s="201"/>
      <c r="F34" s="294"/>
      <c r="G34" s="240"/>
      <c r="H34" s="241"/>
      <c r="I34" s="261"/>
      <c r="J34" s="261"/>
      <c r="M34" s="220"/>
      <c r="N34" s="200"/>
      <c r="O34" s="200"/>
      <c r="P34" s="200"/>
      <c r="Q34" s="200"/>
      <c r="R34" s="200"/>
      <c r="S34" s="220"/>
      <c r="T34" s="200"/>
      <c r="U34" s="200"/>
      <c r="V34" s="200"/>
      <c r="W34" s="200"/>
      <c r="X34" s="220"/>
      <c r="Y34" s="200"/>
      <c r="Z34" s="200"/>
      <c r="AA34" s="200"/>
      <c r="AB34" s="200"/>
    </row>
    <row r="35" spans="1:28" ht="14.25" customHeight="1">
      <c r="A35" s="192"/>
      <c r="B35" s="214" t="s">
        <v>188</v>
      </c>
      <c r="C35" s="215" t="s">
        <v>189</v>
      </c>
      <c r="D35" s="216">
        <v>1</v>
      </c>
      <c r="E35" s="192" t="s">
        <v>177</v>
      </c>
      <c r="F35" s="217"/>
      <c r="G35" s="218"/>
      <c r="H35" s="251"/>
      <c r="I35" s="219"/>
      <c r="J35" s="219"/>
      <c r="M35" s="220"/>
      <c r="N35" s="200"/>
      <c r="O35" s="200"/>
      <c r="P35" s="200"/>
      <c r="Q35" s="200"/>
      <c r="R35" s="200"/>
      <c r="S35" s="220"/>
      <c r="T35" s="200"/>
      <c r="U35" s="200"/>
      <c r="V35" s="200"/>
      <c r="W35" s="200"/>
      <c r="X35" s="200"/>
      <c r="Y35" s="200"/>
      <c r="Z35" s="200"/>
      <c r="AA35" s="200"/>
      <c r="AB35" s="200"/>
    </row>
    <row r="36" spans="1:28" ht="13.5">
      <c r="A36" s="201" t="s">
        <v>190</v>
      </c>
      <c r="B36" s="221"/>
      <c r="C36" s="273"/>
      <c r="D36" s="305"/>
      <c r="E36" s="205" t="s">
        <v>190</v>
      </c>
      <c r="F36" s="274"/>
      <c r="G36" s="221"/>
      <c r="H36" s="275"/>
      <c r="I36" s="268"/>
      <c r="J36" s="268"/>
      <c r="M36" s="220"/>
      <c r="N36" s="200"/>
      <c r="O36" s="200"/>
      <c r="P36" s="200"/>
      <c r="Q36" s="200"/>
      <c r="R36" s="200"/>
      <c r="S36" s="220"/>
      <c r="T36" s="200"/>
      <c r="U36" s="200"/>
      <c r="V36" s="200"/>
      <c r="W36" s="200"/>
      <c r="X36" s="200"/>
      <c r="Y36" s="200"/>
      <c r="Z36" s="200"/>
      <c r="AA36" s="200"/>
      <c r="AB36" s="200"/>
    </row>
    <row r="37" spans="1:28" ht="13.5">
      <c r="A37" s="192"/>
      <c r="B37" s="306" t="s">
        <v>191</v>
      </c>
      <c r="C37" s="215"/>
      <c r="D37" s="302"/>
      <c r="E37" s="192"/>
      <c r="F37" s="217"/>
      <c r="G37" s="218"/>
      <c r="H37" s="251"/>
      <c r="I37" s="219"/>
      <c r="J37" s="219"/>
      <c r="M37" s="220"/>
      <c r="N37" s="200"/>
      <c r="O37" s="200"/>
      <c r="P37" s="200"/>
      <c r="Q37" s="200"/>
      <c r="R37" s="200"/>
      <c r="S37" s="220"/>
      <c r="T37" s="200"/>
      <c r="U37" s="200"/>
      <c r="V37" s="200"/>
      <c r="W37" s="200"/>
      <c r="X37" s="200"/>
      <c r="Y37" s="200"/>
      <c r="Z37" s="200"/>
      <c r="AA37" s="200"/>
      <c r="AB37" s="200"/>
    </row>
    <row r="38" spans="1:28" ht="13.5">
      <c r="A38" s="201"/>
      <c r="B38" s="307"/>
      <c r="C38" s="308"/>
      <c r="D38" s="297"/>
      <c r="E38" s="201"/>
      <c r="F38" s="294"/>
      <c r="G38" s="240"/>
      <c r="H38" s="241"/>
      <c r="I38" s="261"/>
      <c r="J38" s="261"/>
      <c r="M38" s="220"/>
      <c r="N38" s="200"/>
      <c r="O38" s="200"/>
      <c r="P38" s="200"/>
      <c r="Q38" s="200"/>
      <c r="R38" s="200"/>
      <c r="S38" s="220"/>
      <c r="T38" s="200"/>
      <c r="U38" s="200"/>
      <c r="V38" s="200"/>
      <c r="W38" s="200"/>
      <c r="X38" s="200"/>
      <c r="Y38" s="200"/>
      <c r="Z38" s="200"/>
      <c r="AA38" s="200"/>
      <c r="AB38" s="200"/>
    </row>
    <row r="39" spans="1:28" ht="13.5">
      <c r="A39" s="309"/>
      <c r="B39" s="310"/>
      <c r="C39" s="311"/>
      <c r="D39" s="312"/>
      <c r="E39" s="309"/>
      <c r="F39" s="313"/>
      <c r="G39" s="313"/>
      <c r="H39" s="314"/>
      <c r="I39" s="315"/>
      <c r="J39" s="315"/>
      <c r="M39" s="220"/>
      <c r="N39" s="200"/>
      <c r="O39" s="200"/>
      <c r="P39" s="200"/>
      <c r="Q39" s="200"/>
      <c r="R39" s="200"/>
      <c r="S39" s="220"/>
      <c r="T39" s="200"/>
      <c r="U39" s="200"/>
      <c r="V39" s="200"/>
      <c r="W39" s="200"/>
      <c r="X39" s="200"/>
      <c r="Y39" s="200"/>
      <c r="Z39" s="200"/>
      <c r="AA39" s="200"/>
      <c r="AB39" s="200"/>
    </row>
    <row r="40" spans="13:28" ht="13.5">
      <c r="M40" s="220"/>
      <c r="N40" s="200"/>
      <c r="O40" s="200"/>
      <c r="P40" s="200"/>
      <c r="Q40" s="200"/>
      <c r="R40" s="200"/>
      <c r="S40" s="220"/>
      <c r="T40" s="200"/>
      <c r="U40" s="200"/>
      <c r="V40" s="200"/>
      <c r="W40" s="200"/>
      <c r="X40" s="200"/>
      <c r="Y40" s="200"/>
      <c r="Z40" s="200"/>
      <c r="AA40" s="200"/>
      <c r="AB40" s="200"/>
    </row>
    <row r="41" spans="13:28" ht="13.5">
      <c r="M41" s="220"/>
      <c r="N41" s="200"/>
      <c r="O41" s="200"/>
      <c r="P41" s="200"/>
      <c r="Q41" s="200"/>
      <c r="R41" s="200"/>
      <c r="S41" s="220"/>
      <c r="T41" s="200"/>
      <c r="U41" s="200"/>
      <c r="V41" s="200"/>
      <c r="W41" s="200"/>
      <c r="X41" s="200"/>
      <c r="Y41" s="200"/>
      <c r="Z41" s="200"/>
      <c r="AA41" s="200"/>
      <c r="AB41" s="200"/>
    </row>
    <row r="42" spans="13:28" ht="13.5">
      <c r="M42" s="220"/>
      <c r="N42" s="200"/>
      <c r="O42" s="200"/>
      <c r="P42" s="200"/>
      <c r="Q42" s="200"/>
      <c r="R42" s="200"/>
      <c r="S42" s="220"/>
      <c r="T42" s="200"/>
      <c r="U42" s="200"/>
      <c r="V42" s="200"/>
      <c r="W42" s="200"/>
      <c r="X42" s="200"/>
      <c r="Y42" s="200"/>
      <c r="Z42" s="200"/>
      <c r="AA42" s="200"/>
      <c r="AB42" s="200"/>
    </row>
    <row r="43" spans="13:28" ht="13.5">
      <c r="M43" s="220"/>
      <c r="N43" s="200"/>
      <c r="O43" s="200"/>
      <c r="P43" s="200"/>
      <c r="Q43" s="200"/>
      <c r="R43" s="200"/>
      <c r="S43" s="220"/>
      <c r="T43" s="200"/>
      <c r="U43" s="200"/>
      <c r="V43" s="200"/>
      <c r="W43" s="200"/>
      <c r="X43" s="200"/>
      <c r="Y43" s="200"/>
      <c r="Z43" s="200"/>
      <c r="AA43" s="200"/>
      <c r="AB43" s="200"/>
    </row>
    <row r="44" spans="13:28" ht="13.5">
      <c r="M44" s="220"/>
      <c r="N44" s="200"/>
      <c r="O44" s="200"/>
      <c r="P44" s="200"/>
      <c r="Q44" s="200"/>
      <c r="R44" s="200"/>
      <c r="S44" s="220"/>
      <c r="T44" s="200"/>
      <c r="U44" s="200"/>
      <c r="V44" s="200"/>
      <c r="W44" s="200"/>
      <c r="X44" s="372"/>
      <c r="Y44" s="372"/>
      <c r="Z44" s="213"/>
      <c r="AA44" s="213"/>
      <c r="AB44" s="213"/>
    </row>
    <row r="45" spans="13:28" ht="13.5">
      <c r="M45" s="220"/>
      <c r="N45" s="200"/>
      <c r="O45" s="200"/>
      <c r="P45" s="200"/>
      <c r="Q45" s="200"/>
      <c r="R45" s="200"/>
      <c r="S45" s="220"/>
      <c r="T45" s="200"/>
      <c r="U45" s="200"/>
      <c r="V45" s="200"/>
      <c r="W45" s="200"/>
      <c r="X45" s="213"/>
      <c r="Y45" s="213"/>
      <c r="Z45" s="213"/>
      <c r="AA45" s="213"/>
      <c r="AB45" s="213"/>
    </row>
    <row r="46" spans="13:28" ht="13.5">
      <c r="M46" s="220"/>
      <c r="N46" s="200"/>
      <c r="O46" s="200"/>
      <c r="P46" s="200"/>
      <c r="Q46" s="200"/>
      <c r="R46" s="200"/>
      <c r="S46" s="220"/>
      <c r="T46" s="200"/>
      <c r="U46" s="200"/>
      <c r="V46" s="200"/>
      <c r="W46" s="200"/>
      <c r="X46" s="213"/>
      <c r="Y46" s="213"/>
      <c r="Z46" s="213"/>
      <c r="AA46" s="213"/>
      <c r="AB46" s="213"/>
    </row>
    <row r="47" spans="13:28" ht="13.5">
      <c r="M47" s="220"/>
      <c r="N47" s="200"/>
      <c r="O47" s="200"/>
      <c r="P47" s="200"/>
      <c r="Q47" s="200"/>
      <c r="R47" s="200"/>
      <c r="S47" s="220"/>
      <c r="T47" s="200"/>
      <c r="U47" s="200"/>
      <c r="V47" s="200"/>
      <c r="W47" s="200"/>
      <c r="X47" s="319"/>
      <c r="Y47" s="213"/>
      <c r="Z47" s="200"/>
      <c r="AA47" s="213"/>
      <c r="AB47" s="213"/>
    </row>
    <row r="48" spans="13:28" ht="13.5">
      <c r="M48" s="220"/>
      <c r="N48" s="200"/>
      <c r="O48" s="200"/>
      <c r="P48" s="200"/>
      <c r="Q48" s="200"/>
      <c r="R48" s="200"/>
      <c r="S48" s="220"/>
      <c r="T48" s="200"/>
      <c r="U48" s="200"/>
      <c r="V48" s="200"/>
      <c r="W48" s="200"/>
      <c r="X48" s="213"/>
      <c r="Y48" s="213"/>
      <c r="Z48" s="213"/>
      <c r="AA48" s="213"/>
      <c r="AB48" s="213"/>
    </row>
    <row r="49" spans="13:28" ht="13.5">
      <c r="M49" s="220"/>
      <c r="N49" s="200"/>
      <c r="O49" s="200"/>
      <c r="P49" s="200"/>
      <c r="Q49" s="200"/>
      <c r="R49" s="200"/>
      <c r="S49" s="220"/>
      <c r="T49" s="200"/>
      <c r="U49" s="200"/>
      <c r="V49" s="200"/>
      <c r="W49" s="200"/>
      <c r="X49" s="200"/>
      <c r="Y49" s="200"/>
      <c r="Z49" s="200"/>
      <c r="AA49" s="200"/>
      <c r="AB49" s="200"/>
    </row>
    <row r="50" spans="13:28" ht="13.5">
      <c r="M50" s="220"/>
      <c r="N50" s="200"/>
      <c r="O50" s="200"/>
      <c r="P50" s="200"/>
      <c r="Q50" s="200"/>
      <c r="R50" s="200"/>
      <c r="S50" s="220"/>
      <c r="T50" s="200"/>
      <c r="U50" s="200"/>
      <c r="V50" s="200"/>
      <c r="W50" s="200"/>
      <c r="X50" s="320"/>
      <c r="Y50" s="213"/>
      <c r="Z50" s="213"/>
      <c r="AA50" s="213"/>
      <c r="AB50" s="213"/>
    </row>
    <row r="51" spans="13:28" ht="13.5">
      <c r="M51" s="220"/>
      <c r="N51" s="200"/>
      <c r="O51" s="200"/>
      <c r="P51" s="200"/>
      <c r="Q51" s="200"/>
      <c r="R51" s="200"/>
      <c r="S51" s="220"/>
      <c r="T51" s="200"/>
      <c r="U51" s="200"/>
      <c r="V51" s="200"/>
      <c r="W51" s="200"/>
      <c r="X51" s="213"/>
      <c r="Y51" s="213"/>
      <c r="Z51" s="213"/>
      <c r="AA51" s="213"/>
      <c r="AB51" s="213"/>
    </row>
    <row r="52" spans="13:28" ht="13.5">
      <c r="M52" s="220"/>
      <c r="N52" s="200"/>
      <c r="O52" s="200"/>
      <c r="P52" s="200"/>
      <c r="Q52" s="200"/>
      <c r="R52" s="200"/>
      <c r="S52" s="220"/>
      <c r="T52" s="200"/>
      <c r="U52" s="200"/>
      <c r="V52" s="200"/>
      <c r="W52" s="200"/>
      <c r="X52" s="200"/>
      <c r="Y52" s="200"/>
      <c r="Z52" s="200"/>
      <c r="AA52" s="200"/>
      <c r="AB52" s="200"/>
    </row>
    <row r="53" spans="13:28" ht="13.5">
      <c r="M53" s="220"/>
      <c r="N53" s="200"/>
      <c r="O53" s="200"/>
      <c r="P53" s="200"/>
      <c r="Q53" s="200"/>
      <c r="R53" s="200"/>
      <c r="S53" s="220"/>
      <c r="T53" s="200"/>
      <c r="U53" s="200"/>
      <c r="V53" s="200"/>
      <c r="W53" s="200"/>
      <c r="X53" s="213"/>
      <c r="Y53" s="320"/>
      <c r="Z53" s="213"/>
      <c r="AA53" s="213"/>
      <c r="AB53" s="213"/>
    </row>
    <row r="54" spans="13:28" ht="13.5">
      <c r="M54" s="220"/>
      <c r="N54" s="200"/>
      <c r="O54" s="200"/>
      <c r="P54" s="200"/>
      <c r="Q54" s="200"/>
      <c r="R54" s="200"/>
      <c r="S54" s="220"/>
      <c r="T54" s="200"/>
      <c r="U54" s="200"/>
      <c r="V54" s="200"/>
      <c r="W54" s="200"/>
      <c r="X54" s="213"/>
      <c r="Y54" s="213"/>
      <c r="Z54" s="213"/>
      <c r="AA54" s="213"/>
      <c r="AB54" s="213"/>
    </row>
    <row r="55" spans="13:28" ht="13.5">
      <c r="M55" s="220"/>
      <c r="N55" s="200"/>
      <c r="O55" s="200"/>
      <c r="P55" s="200"/>
      <c r="Q55" s="200"/>
      <c r="R55" s="200"/>
      <c r="S55" s="220"/>
      <c r="T55" s="200"/>
      <c r="U55" s="200"/>
      <c r="V55" s="200"/>
      <c r="W55" s="200"/>
      <c r="X55" s="200"/>
      <c r="Y55" s="200"/>
      <c r="Z55" s="200"/>
      <c r="AA55" s="200"/>
      <c r="AB55" s="200"/>
    </row>
    <row r="56" spans="13:28" ht="13.5">
      <c r="M56" s="220"/>
      <c r="N56" s="200"/>
      <c r="O56" s="200"/>
      <c r="P56" s="200"/>
      <c r="Q56" s="200"/>
      <c r="R56" s="200"/>
      <c r="S56" s="220"/>
      <c r="T56" s="200"/>
      <c r="U56" s="200"/>
      <c r="V56" s="200"/>
      <c r="W56" s="200"/>
      <c r="X56" s="321"/>
      <c r="Y56" s="213"/>
      <c r="Z56" s="320"/>
      <c r="AA56" s="213"/>
      <c r="AB56" s="319"/>
    </row>
    <row r="57" spans="13:28" ht="13.5">
      <c r="M57" s="220"/>
      <c r="N57" s="200"/>
      <c r="O57" s="200"/>
      <c r="P57" s="200"/>
      <c r="Q57" s="200"/>
      <c r="R57" s="200"/>
      <c r="S57" s="220"/>
      <c r="T57" s="200"/>
      <c r="U57" s="200"/>
      <c r="V57" s="200"/>
      <c r="W57" s="200"/>
      <c r="X57" s="213"/>
      <c r="Y57" s="213"/>
      <c r="Z57" s="213"/>
      <c r="AA57" s="213"/>
      <c r="AB57" s="213"/>
    </row>
    <row r="58" spans="13:28" ht="13.5">
      <c r="M58" s="220"/>
      <c r="N58" s="200"/>
      <c r="O58" s="200"/>
      <c r="P58" s="200"/>
      <c r="Q58" s="200"/>
      <c r="R58" s="200"/>
      <c r="S58" s="220"/>
      <c r="T58" s="200"/>
      <c r="U58" s="200"/>
      <c r="V58" s="200"/>
      <c r="W58" s="200"/>
      <c r="X58" s="213"/>
      <c r="Y58" s="213"/>
      <c r="Z58" s="200"/>
      <c r="AA58" s="213"/>
      <c r="AB58" s="213"/>
    </row>
    <row r="59" spans="13:28" ht="13.5">
      <c r="M59" s="220"/>
      <c r="N59" s="200"/>
      <c r="O59" s="200"/>
      <c r="P59" s="200"/>
      <c r="Q59" s="200"/>
      <c r="R59" s="200"/>
      <c r="S59" s="220"/>
      <c r="T59" s="200"/>
      <c r="U59" s="200"/>
      <c r="V59" s="200"/>
      <c r="W59" s="200"/>
      <c r="X59" s="213"/>
      <c r="Y59" s="213"/>
      <c r="Z59" s="322"/>
      <c r="AA59" s="213"/>
      <c r="AB59" s="213"/>
    </row>
    <row r="60" spans="13:28" ht="13.5">
      <c r="M60" s="220"/>
      <c r="N60" s="200"/>
      <c r="O60" s="200"/>
      <c r="P60" s="200"/>
      <c r="Q60" s="200"/>
      <c r="R60" s="200"/>
      <c r="S60" s="220"/>
      <c r="T60" s="200"/>
      <c r="U60" s="200"/>
      <c r="V60" s="200"/>
      <c r="W60" s="200"/>
      <c r="X60" s="200"/>
      <c r="Y60" s="200"/>
      <c r="Z60" s="200"/>
      <c r="AA60" s="200"/>
      <c r="AB60" s="200"/>
    </row>
    <row r="61" spans="13:28" ht="13.5">
      <c r="M61" s="220"/>
      <c r="N61" s="200"/>
      <c r="O61" s="200"/>
      <c r="P61" s="200"/>
      <c r="Q61" s="200"/>
      <c r="R61" s="200"/>
      <c r="S61" s="220"/>
      <c r="T61" s="200"/>
      <c r="U61" s="200"/>
      <c r="V61" s="200"/>
      <c r="W61" s="200"/>
      <c r="X61" s="200"/>
      <c r="Y61" s="200"/>
      <c r="Z61" s="200"/>
      <c r="AA61" s="200"/>
      <c r="AB61" s="200"/>
    </row>
    <row r="62" spans="13:28" ht="13.5">
      <c r="M62" s="220"/>
      <c r="N62" s="200"/>
      <c r="O62" s="200"/>
      <c r="P62" s="200"/>
      <c r="Q62" s="200"/>
      <c r="R62" s="200"/>
      <c r="S62" s="220"/>
      <c r="T62" s="200"/>
      <c r="U62" s="200"/>
      <c r="V62" s="200"/>
      <c r="W62" s="200"/>
      <c r="X62" s="200"/>
      <c r="Y62" s="200"/>
      <c r="Z62" s="200"/>
      <c r="AA62" s="200"/>
      <c r="AB62" s="200"/>
    </row>
    <row r="63" spans="13:28" ht="13.5">
      <c r="M63" s="220"/>
      <c r="N63" s="200"/>
      <c r="O63" s="200"/>
      <c r="P63" s="200"/>
      <c r="Q63" s="200"/>
      <c r="R63" s="200"/>
      <c r="S63" s="220"/>
      <c r="T63" s="200"/>
      <c r="U63" s="200"/>
      <c r="V63" s="200"/>
      <c r="W63" s="200"/>
      <c r="X63" s="200"/>
      <c r="Y63" s="200"/>
      <c r="Z63" s="200"/>
      <c r="AA63" s="200"/>
      <c r="AB63" s="200"/>
    </row>
    <row r="64" spans="13:28" ht="13.5">
      <c r="M64" s="220"/>
      <c r="N64" s="200"/>
      <c r="O64" s="200"/>
      <c r="P64" s="200"/>
      <c r="Q64" s="200"/>
      <c r="R64" s="200"/>
      <c r="S64" s="220"/>
      <c r="T64" s="200"/>
      <c r="U64" s="200"/>
      <c r="V64" s="200"/>
      <c r="W64" s="200"/>
      <c r="X64" s="200"/>
      <c r="Y64" s="200"/>
      <c r="Z64" s="200"/>
      <c r="AA64" s="200"/>
      <c r="AB64" s="200"/>
    </row>
    <row r="65" spans="13:28" ht="13.5">
      <c r="M65" s="220"/>
      <c r="N65" s="200"/>
      <c r="O65" s="200"/>
      <c r="P65" s="200"/>
      <c r="Q65" s="200"/>
      <c r="R65" s="200"/>
      <c r="S65" s="220"/>
      <c r="T65" s="200"/>
      <c r="U65" s="200"/>
      <c r="V65" s="200"/>
      <c r="W65" s="200"/>
      <c r="X65" s="200"/>
      <c r="Y65" s="200"/>
      <c r="Z65" s="200"/>
      <c r="AA65" s="200"/>
      <c r="AB65" s="200"/>
    </row>
    <row r="66" spans="13:28" ht="13.5">
      <c r="M66" s="220"/>
      <c r="N66" s="200"/>
      <c r="O66" s="200"/>
      <c r="P66" s="200"/>
      <c r="Q66" s="200"/>
      <c r="R66" s="200"/>
      <c r="S66" s="220"/>
      <c r="T66" s="200"/>
      <c r="U66" s="200"/>
      <c r="V66" s="200"/>
      <c r="W66" s="200"/>
      <c r="X66" s="200"/>
      <c r="Y66" s="200"/>
      <c r="Z66" s="200"/>
      <c r="AA66" s="200"/>
      <c r="AB66" s="200"/>
    </row>
    <row r="67" spans="13:28" ht="13.5">
      <c r="M67" s="220"/>
      <c r="N67" s="200"/>
      <c r="O67" s="200"/>
      <c r="P67" s="200"/>
      <c r="Q67" s="200"/>
      <c r="R67" s="200"/>
      <c r="S67" s="220"/>
      <c r="T67" s="200"/>
      <c r="U67" s="200"/>
      <c r="V67" s="200"/>
      <c r="W67" s="200"/>
      <c r="X67" s="200"/>
      <c r="Y67" s="200"/>
      <c r="Z67" s="200"/>
      <c r="AA67" s="200"/>
      <c r="AB67" s="200"/>
    </row>
    <row r="68" spans="13:28" ht="13.5">
      <c r="M68" s="220"/>
      <c r="N68" s="200"/>
      <c r="O68" s="200"/>
      <c r="P68" s="200"/>
      <c r="Q68" s="200"/>
      <c r="R68" s="200"/>
      <c r="S68" s="220"/>
      <c r="T68" s="200"/>
      <c r="U68" s="200"/>
      <c r="V68" s="200"/>
      <c r="W68" s="200"/>
      <c r="X68" s="200"/>
      <c r="Y68" s="200"/>
      <c r="Z68" s="200"/>
      <c r="AA68" s="200"/>
      <c r="AB68" s="200"/>
    </row>
    <row r="69" spans="13:28" ht="13.5">
      <c r="M69" s="267"/>
      <c r="N69" s="267"/>
      <c r="O69" s="267"/>
      <c r="P69" s="267"/>
      <c r="Q69" s="267"/>
      <c r="R69" s="267"/>
      <c r="S69" s="267"/>
      <c r="T69" s="200"/>
      <c r="U69" s="200"/>
      <c r="V69" s="267"/>
      <c r="W69" s="267"/>
      <c r="X69" s="267"/>
      <c r="Y69" s="267"/>
      <c r="Z69" s="267"/>
      <c r="AA69" s="267"/>
      <c r="AB69" s="267"/>
    </row>
  </sheetData>
  <sheetProtection/>
  <mergeCells count="6">
    <mergeCell ref="X44:Y44"/>
    <mergeCell ref="H1:J1"/>
    <mergeCell ref="N1:Z1"/>
    <mergeCell ref="M3:Q3"/>
    <mergeCell ref="S3:V3"/>
    <mergeCell ref="X3:AB3"/>
  </mergeCells>
  <printOptions horizontalCentered="1" verticalCentered="1"/>
  <pageMargins left="0" right="0" top="0.7480314960629921" bottom="0.15748031496062992" header="0.31496062992125984" footer="0.31496062992125984"/>
  <pageSetup fitToHeight="0"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9"/>
  <sheetViews>
    <sheetView showZeros="0" view="pageBreakPreview" zoomScale="85" zoomScaleNormal="70" zoomScaleSheetLayoutView="85" zoomScalePageLayoutView="0" workbookViewId="0" topLeftCell="A1">
      <selection activeCell="A2" sqref="A2:L3"/>
    </sheetView>
  </sheetViews>
  <sheetFormatPr defaultColWidth="8.8984375" defaultRowHeight="19.5" customHeight="1"/>
  <cols>
    <col min="1" max="2" width="14.59765625" style="15" customWidth="1"/>
    <col min="3" max="3" width="18.5" style="15" customWidth="1"/>
    <col min="4" max="4" width="14.59765625" style="15" customWidth="1"/>
    <col min="5" max="6" width="7.59765625" style="15" customWidth="1"/>
    <col min="7" max="7" width="9.59765625" style="15" customWidth="1"/>
    <col min="8" max="8" width="3.59765625" style="15" customWidth="1"/>
    <col min="9" max="9" width="14.59765625" style="15" customWidth="1"/>
    <col min="10" max="10" width="3.59765625" style="15" customWidth="1"/>
    <col min="11" max="11" width="17.59765625" style="15" customWidth="1"/>
    <col min="12" max="12" width="13.59765625" style="15" customWidth="1"/>
    <col min="13" max="13" width="15.59765625" style="32" customWidth="1"/>
    <col min="14" max="52" width="12.59765625" style="15" customWidth="1"/>
    <col min="53" max="16384" width="8.8984375" style="15" customWidth="1"/>
  </cols>
  <sheetData>
    <row r="1" spans="1:32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2" t="s">
        <v>0</v>
      </c>
      <c r="M1" s="2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9.5" customHeight="1">
      <c r="A2" s="378" t="s">
        <v>37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80"/>
      <c r="M2" s="2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9.5" customHeight="1">
      <c r="A3" s="381"/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3"/>
      <c r="M3" s="2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9.5" customHeight="1">
      <c r="A4" s="384" t="s">
        <v>7</v>
      </c>
      <c r="B4" s="384" t="s">
        <v>8</v>
      </c>
      <c r="C4" s="384" t="s">
        <v>9</v>
      </c>
      <c r="D4" s="384" t="s">
        <v>10</v>
      </c>
      <c r="E4" s="384" t="s">
        <v>11</v>
      </c>
      <c r="F4" s="384" t="s">
        <v>2</v>
      </c>
      <c r="G4" s="386" t="s">
        <v>3</v>
      </c>
      <c r="H4" s="387"/>
      <c r="I4" s="386" t="s">
        <v>4</v>
      </c>
      <c r="J4" s="387"/>
      <c r="K4" s="386" t="s">
        <v>5</v>
      </c>
      <c r="L4" s="390"/>
      <c r="M4" s="2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9.5" customHeight="1">
      <c r="A5" s="385"/>
      <c r="B5" s="385"/>
      <c r="C5" s="385"/>
      <c r="D5" s="385"/>
      <c r="E5" s="385"/>
      <c r="F5" s="385"/>
      <c r="G5" s="388"/>
      <c r="H5" s="389"/>
      <c r="I5" s="388"/>
      <c r="J5" s="389"/>
      <c r="K5" s="391"/>
      <c r="L5" s="392"/>
      <c r="M5" s="2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9.5" customHeight="1">
      <c r="A6" s="9"/>
      <c r="B6" s="19"/>
      <c r="C6" s="5"/>
      <c r="D6" s="7"/>
      <c r="E6" s="7"/>
      <c r="F6" s="7"/>
      <c r="G6" s="2"/>
      <c r="H6" s="3"/>
      <c r="I6" s="11"/>
      <c r="J6" s="12"/>
      <c r="K6" s="24"/>
      <c r="L6" s="3"/>
      <c r="M6" s="23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9.5" customHeight="1">
      <c r="A7" s="13" t="s">
        <v>29</v>
      </c>
      <c r="B7" s="13"/>
      <c r="C7" s="25"/>
      <c r="D7" s="8"/>
      <c r="E7" s="8"/>
      <c r="F7" s="8"/>
      <c r="G7" s="21"/>
      <c r="H7" s="4"/>
      <c r="I7" s="26"/>
      <c r="J7" s="27"/>
      <c r="K7" s="28"/>
      <c r="L7" s="29"/>
      <c r="M7" s="23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s="32" customFormat="1" ht="19.5" customHeight="1">
      <c r="A8" s="9"/>
      <c r="B8" s="10"/>
      <c r="C8" s="5"/>
      <c r="D8" s="7"/>
      <c r="E8" s="7"/>
      <c r="F8" s="7"/>
      <c r="G8" s="2"/>
      <c r="H8" s="3"/>
      <c r="I8" s="11"/>
      <c r="J8" s="30"/>
      <c r="K8" s="2"/>
      <c r="L8" s="3"/>
      <c r="M8" s="31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</row>
    <row r="9" spans="1:32" s="32" customFormat="1" ht="19.5" customHeight="1">
      <c r="A9" s="13"/>
      <c r="B9" s="33"/>
      <c r="C9" s="13" t="s">
        <v>38</v>
      </c>
      <c r="D9" s="14"/>
      <c r="E9" s="8">
        <v>1</v>
      </c>
      <c r="F9" s="8" t="s">
        <v>12</v>
      </c>
      <c r="G9" s="34"/>
      <c r="H9" s="27"/>
      <c r="I9" s="26"/>
      <c r="J9" s="35"/>
      <c r="K9" s="36">
        <v>1</v>
      </c>
      <c r="L9" s="37"/>
      <c r="M9" s="38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</row>
    <row r="10" spans="1:32" ht="19.5" customHeight="1">
      <c r="A10" s="7"/>
      <c r="B10" s="5"/>
      <c r="C10" s="5"/>
      <c r="D10" s="7"/>
      <c r="E10" s="7"/>
      <c r="F10" s="7"/>
      <c r="G10" s="2"/>
      <c r="H10" s="3"/>
      <c r="I10" s="11"/>
      <c r="J10" s="12"/>
      <c r="K10" s="20"/>
      <c r="L10" s="39"/>
      <c r="M10" s="3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9.5" customHeight="1">
      <c r="A11" s="6"/>
      <c r="B11" s="6"/>
      <c r="C11" s="6" t="s">
        <v>39</v>
      </c>
      <c r="D11" s="8"/>
      <c r="E11" s="8">
        <v>1</v>
      </c>
      <c r="F11" s="8" t="s">
        <v>12</v>
      </c>
      <c r="G11" s="21"/>
      <c r="H11" s="4"/>
      <c r="I11" s="42"/>
      <c r="J11" s="27"/>
      <c r="K11" s="36">
        <f>K9+1</f>
        <v>2</v>
      </c>
      <c r="L11" s="37"/>
      <c r="M11" s="38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9.5" customHeight="1">
      <c r="A12" s="7"/>
      <c r="B12" s="5"/>
      <c r="C12" s="5"/>
      <c r="D12" s="7"/>
      <c r="E12" s="7"/>
      <c r="F12" s="7"/>
      <c r="G12" s="2"/>
      <c r="H12" s="3"/>
      <c r="I12" s="50"/>
      <c r="J12" s="30"/>
      <c r="K12" s="20"/>
      <c r="L12" s="39"/>
      <c r="M12" s="3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9.5" customHeight="1">
      <c r="A13" s="13"/>
      <c r="B13" s="13"/>
      <c r="C13" s="6" t="s">
        <v>40</v>
      </c>
      <c r="D13" s="8"/>
      <c r="E13" s="8">
        <v>1</v>
      </c>
      <c r="F13" s="8" t="s">
        <v>12</v>
      </c>
      <c r="G13" s="21"/>
      <c r="H13" s="4"/>
      <c r="I13" s="26"/>
      <c r="J13" s="35"/>
      <c r="K13" s="36">
        <f>K11+1</f>
        <v>3</v>
      </c>
      <c r="L13" s="37"/>
      <c r="M13" s="38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9.5" customHeight="1">
      <c r="A14" s="7"/>
      <c r="B14" s="5"/>
      <c r="C14" s="5"/>
      <c r="D14" s="7"/>
      <c r="E14" s="7"/>
      <c r="F14" s="7"/>
      <c r="G14" s="2"/>
      <c r="H14" s="3"/>
      <c r="I14" s="50"/>
      <c r="J14" s="30"/>
      <c r="K14" s="20"/>
      <c r="L14" s="39"/>
      <c r="M14" s="3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s="32" customFormat="1" ht="19.5" customHeight="1">
      <c r="A15" s="13"/>
      <c r="B15" s="13"/>
      <c r="C15" s="6" t="s">
        <v>41</v>
      </c>
      <c r="D15" s="8"/>
      <c r="E15" s="8">
        <v>1</v>
      </c>
      <c r="F15" s="8" t="s">
        <v>12</v>
      </c>
      <c r="G15" s="21"/>
      <c r="H15" s="4"/>
      <c r="I15" s="26"/>
      <c r="J15" s="35"/>
      <c r="K15" s="36">
        <f>K13+1</f>
        <v>4</v>
      </c>
      <c r="L15" s="37"/>
      <c r="M15" s="38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</row>
    <row r="16" spans="1:32" ht="19.5" customHeight="1">
      <c r="A16" s="7"/>
      <c r="B16" s="5"/>
      <c r="C16" s="5"/>
      <c r="D16" s="7"/>
      <c r="E16" s="7"/>
      <c r="F16" s="7"/>
      <c r="G16" s="2"/>
      <c r="H16" s="3"/>
      <c r="I16" s="11"/>
      <c r="J16" s="3"/>
      <c r="K16" s="40"/>
      <c r="L16" s="41"/>
      <c r="M16" s="3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9.5" customHeight="1">
      <c r="A17" s="6"/>
      <c r="B17" s="33"/>
      <c r="C17" s="6" t="s">
        <v>42</v>
      </c>
      <c r="D17" s="8"/>
      <c r="E17" s="8">
        <v>1</v>
      </c>
      <c r="F17" s="8" t="s">
        <v>12</v>
      </c>
      <c r="G17" s="21"/>
      <c r="H17" s="4"/>
      <c r="I17" s="42"/>
      <c r="J17" s="4"/>
      <c r="K17" s="36">
        <f>K15+1</f>
        <v>5</v>
      </c>
      <c r="L17" s="37"/>
      <c r="M17" s="3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9.5" customHeight="1">
      <c r="A18" s="5"/>
      <c r="B18" s="5"/>
      <c r="C18" s="5"/>
      <c r="D18" s="7"/>
      <c r="E18" s="7"/>
      <c r="F18" s="7"/>
      <c r="G18" s="2"/>
      <c r="H18" s="3"/>
      <c r="I18" s="11"/>
      <c r="J18" s="3"/>
      <c r="K18" s="20"/>
      <c r="L18" s="39"/>
      <c r="M18" s="3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9.5" customHeight="1">
      <c r="A19" s="6"/>
      <c r="B19" s="6"/>
      <c r="C19" s="6" t="s">
        <v>110</v>
      </c>
      <c r="D19" s="8"/>
      <c r="E19" s="8">
        <v>1</v>
      </c>
      <c r="F19" s="8" t="s">
        <v>12</v>
      </c>
      <c r="G19" s="21"/>
      <c r="H19" s="4"/>
      <c r="I19" s="42"/>
      <c r="J19" s="4"/>
      <c r="K19" s="36">
        <f>K17+1</f>
        <v>6</v>
      </c>
      <c r="L19" s="37"/>
      <c r="M19" s="3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9.5" customHeight="1">
      <c r="A20" s="5"/>
      <c r="B20" s="5"/>
      <c r="C20" s="5"/>
      <c r="D20" s="7"/>
      <c r="E20" s="7"/>
      <c r="F20" s="7"/>
      <c r="G20" s="2"/>
      <c r="H20" s="3"/>
      <c r="I20" s="11"/>
      <c r="J20" s="30"/>
      <c r="K20" s="20"/>
      <c r="L20" s="39"/>
      <c r="M20" s="3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9.5" customHeight="1">
      <c r="A21" s="6"/>
      <c r="B21" s="6"/>
      <c r="C21" s="6" t="s">
        <v>43</v>
      </c>
      <c r="D21" s="8"/>
      <c r="E21" s="8">
        <v>1</v>
      </c>
      <c r="F21" s="8" t="s">
        <v>12</v>
      </c>
      <c r="G21" s="21"/>
      <c r="H21" s="4"/>
      <c r="I21" s="42"/>
      <c r="J21" s="4"/>
      <c r="K21" s="36">
        <f>K19+1</f>
        <v>7</v>
      </c>
      <c r="L21" s="37"/>
      <c r="M21" s="23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9.5" customHeight="1">
      <c r="A22" s="5"/>
      <c r="B22" s="5"/>
      <c r="C22" s="5"/>
      <c r="D22" s="7"/>
      <c r="E22" s="7"/>
      <c r="F22" s="7"/>
      <c r="G22" s="2"/>
      <c r="H22" s="3"/>
      <c r="I22" s="11"/>
      <c r="J22" s="3"/>
      <c r="K22" s="20"/>
      <c r="L22" s="39"/>
      <c r="M22" s="3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9.5" customHeight="1">
      <c r="A23" s="6"/>
      <c r="B23" s="6"/>
      <c r="C23" s="6" t="s">
        <v>44</v>
      </c>
      <c r="D23" s="8"/>
      <c r="E23" s="8">
        <v>1</v>
      </c>
      <c r="F23" s="8" t="s">
        <v>12</v>
      </c>
      <c r="G23" s="21"/>
      <c r="H23" s="4"/>
      <c r="I23" s="42"/>
      <c r="J23" s="4"/>
      <c r="K23" s="36">
        <f>K21+1</f>
        <v>8</v>
      </c>
      <c r="L23" s="37"/>
      <c r="M23" s="23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9.5" customHeight="1">
      <c r="A24" s="5"/>
      <c r="B24" s="5"/>
      <c r="C24" s="5"/>
      <c r="D24" s="7"/>
      <c r="E24" s="7"/>
      <c r="F24" s="7"/>
      <c r="G24" s="2"/>
      <c r="H24" s="3"/>
      <c r="I24" s="50"/>
      <c r="J24" s="12"/>
      <c r="K24" s="20"/>
      <c r="L24" s="39"/>
      <c r="M24" s="3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9.5" customHeight="1">
      <c r="A25" s="6"/>
      <c r="B25" s="6"/>
      <c r="C25" s="6"/>
      <c r="D25" s="8"/>
      <c r="E25" s="8"/>
      <c r="F25" s="8"/>
      <c r="G25" s="21"/>
      <c r="H25" s="4"/>
      <c r="I25" s="26"/>
      <c r="J25" s="27"/>
      <c r="K25" s="36"/>
      <c r="L25" s="37"/>
      <c r="M25" s="23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9.5" customHeight="1">
      <c r="A26" s="5"/>
      <c r="B26" s="5"/>
      <c r="C26" s="5"/>
      <c r="D26" s="7"/>
      <c r="E26" s="7"/>
      <c r="F26" s="7"/>
      <c r="G26" s="2"/>
      <c r="H26" s="3"/>
      <c r="I26" s="11"/>
      <c r="J26" s="12"/>
      <c r="K26" s="20"/>
      <c r="L26" s="39"/>
      <c r="M26" s="3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9.5" customHeight="1">
      <c r="A27" s="43"/>
      <c r="B27" s="6" t="s">
        <v>147</v>
      </c>
      <c r="C27" s="6"/>
      <c r="D27" s="8"/>
      <c r="E27" s="8"/>
      <c r="F27" s="8"/>
      <c r="G27" s="21"/>
      <c r="H27" s="4"/>
      <c r="I27" s="26"/>
      <c r="J27" s="27"/>
      <c r="K27" s="36"/>
      <c r="L27" s="37"/>
      <c r="M27" s="23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9.5" customHeight="1">
      <c r="A28" s="5"/>
      <c r="B28" s="5"/>
      <c r="C28" s="5"/>
      <c r="D28" s="7"/>
      <c r="E28" s="7"/>
      <c r="F28" s="7"/>
      <c r="G28" s="2"/>
      <c r="H28" s="3"/>
      <c r="I28" s="11"/>
      <c r="J28" s="3"/>
      <c r="K28" s="20"/>
      <c r="L28" s="39"/>
      <c r="M28" s="31"/>
      <c r="N28" s="1"/>
      <c r="O28" s="1"/>
      <c r="P28" s="23"/>
      <c r="Q28" s="23"/>
      <c r="R28" s="23"/>
      <c r="S28" s="23"/>
      <c r="T28" s="23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9.5" customHeight="1">
      <c r="A29" s="43"/>
      <c r="B29" s="46"/>
      <c r="C29" s="6"/>
      <c r="D29" s="8"/>
      <c r="E29" s="8"/>
      <c r="F29" s="8"/>
      <c r="G29" s="21"/>
      <c r="H29" s="4"/>
      <c r="I29" s="47"/>
      <c r="J29" s="4"/>
      <c r="K29" s="36"/>
      <c r="L29" s="37"/>
      <c r="M29" s="23"/>
      <c r="N29" s="1"/>
      <c r="O29" s="1"/>
      <c r="P29" s="23"/>
      <c r="Q29" s="23"/>
      <c r="R29" s="23"/>
      <c r="S29" s="23"/>
      <c r="T29" s="23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</sheetData>
  <sheetProtection/>
  <mergeCells count="10">
    <mergeCell ref="A2:L3"/>
    <mergeCell ref="A4:A5"/>
    <mergeCell ref="B4:B5"/>
    <mergeCell ref="C4:C5"/>
    <mergeCell ref="D4:D5"/>
    <mergeCell ref="E4:E5"/>
    <mergeCell ref="F4:F5"/>
    <mergeCell ref="G4:H5"/>
    <mergeCell ref="I4:J5"/>
    <mergeCell ref="K4:L5"/>
  </mergeCells>
  <printOptions horizontalCentered="1" verticalCentered="1"/>
  <pageMargins left="0.3937007874015748" right="0.3937007874015748" top="0.984251968503937" bottom="0" header="0.5118110236220472" footer="0.5118110236220472"/>
  <pageSetup blackAndWhite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6"/>
  <sheetViews>
    <sheetView view="pageBreakPreview" zoomScale="85" zoomScaleNormal="75" zoomScaleSheetLayoutView="85" zoomScalePageLayoutView="75" workbookViewId="0" topLeftCell="A1">
      <selection activeCell="A2" sqref="A2"/>
    </sheetView>
  </sheetViews>
  <sheetFormatPr defaultColWidth="8.8984375" defaultRowHeight="14.25"/>
  <cols>
    <col min="1" max="1" width="19.69921875" style="68" customWidth="1"/>
    <col min="2" max="2" width="22.5" style="68" customWidth="1"/>
    <col min="3" max="3" width="24" style="68" customWidth="1"/>
    <col min="4" max="4" width="11.59765625" style="135" customWidth="1"/>
    <col min="5" max="5" width="6.59765625" style="68" customWidth="1"/>
    <col min="6" max="6" width="12.59765625" style="68" customWidth="1"/>
    <col min="7" max="7" width="16.8984375" style="68" customWidth="1"/>
    <col min="8" max="8" width="22.8984375" style="68" customWidth="1"/>
    <col min="9" max="10" width="8.8984375" style="68" customWidth="1"/>
    <col min="11" max="11" width="11" style="68" bestFit="1" customWidth="1"/>
    <col min="12" max="16384" width="8.8984375" style="68" customWidth="1"/>
  </cols>
  <sheetData>
    <row r="1" spans="1:8" ht="19.5" customHeight="1">
      <c r="A1" s="86" t="s">
        <v>14</v>
      </c>
      <c r="B1" s="87"/>
      <c r="C1" s="88"/>
      <c r="D1" s="89"/>
      <c r="E1" s="88"/>
      <c r="F1" s="88"/>
      <c r="G1" s="88"/>
      <c r="H1" s="88"/>
    </row>
    <row r="2" spans="1:8" ht="13.5" customHeight="1">
      <c r="A2" s="90" t="s">
        <v>45</v>
      </c>
      <c r="B2" s="91"/>
      <c r="C2" s="91"/>
      <c r="D2" s="92"/>
      <c r="E2" s="91"/>
      <c r="F2" s="91"/>
      <c r="G2" s="91"/>
      <c r="H2" s="91"/>
    </row>
    <row r="3" spans="1:8" ht="13.5" customHeight="1">
      <c r="A3" s="93"/>
      <c r="B3" s="94"/>
      <c r="C3" s="95"/>
      <c r="D3" s="92"/>
      <c r="E3" s="91"/>
      <c r="F3" s="91"/>
      <c r="G3" s="91"/>
      <c r="H3" s="56">
        <v>2</v>
      </c>
    </row>
    <row r="4" spans="1:8" ht="13.5" customHeight="1">
      <c r="A4" s="96" t="s">
        <v>15</v>
      </c>
      <c r="B4" s="97"/>
      <c r="C4" s="91" t="s">
        <v>16</v>
      </c>
      <c r="D4" s="92"/>
      <c r="E4" s="91"/>
      <c r="F4" s="91"/>
      <c r="G4" s="96"/>
      <c r="H4" s="94" t="s">
        <v>17</v>
      </c>
    </row>
    <row r="5" spans="1:8" ht="15" customHeight="1">
      <c r="A5" s="98"/>
      <c r="B5" s="99"/>
      <c r="C5" s="99"/>
      <c r="D5" s="100"/>
      <c r="E5" s="99"/>
      <c r="F5" s="54"/>
      <c r="G5" s="99"/>
      <c r="H5" s="99"/>
    </row>
    <row r="6" spans="1:8" ht="15" customHeight="1">
      <c r="A6" s="77" t="s">
        <v>6</v>
      </c>
      <c r="B6" s="80" t="s">
        <v>18</v>
      </c>
      <c r="C6" s="77" t="s">
        <v>19</v>
      </c>
      <c r="D6" s="101" t="s">
        <v>20</v>
      </c>
      <c r="E6" s="77" t="s">
        <v>2</v>
      </c>
      <c r="F6" s="102" t="s">
        <v>3</v>
      </c>
      <c r="G6" s="77" t="s">
        <v>4</v>
      </c>
      <c r="H6" s="71" t="s">
        <v>5</v>
      </c>
    </row>
    <row r="7" spans="1:8" ht="15" customHeight="1">
      <c r="A7" s="48"/>
      <c r="B7" s="65"/>
      <c r="C7" s="65"/>
      <c r="D7" s="136"/>
      <c r="E7" s="48"/>
      <c r="F7" s="54"/>
      <c r="G7" s="54"/>
      <c r="H7" s="103"/>
    </row>
    <row r="8" spans="1:8" ht="15" customHeight="1">
      <c r="A8" s="51" t="s">
        <v>51</v>
      </c>
      <c r="B8" s="104"/>
      <c r="C8" s="104"/>
      <c r="D8" s="137">
        <v>1</v>
      </c>
      <c r="E8" s="49" t="s">
        <v>23</v>
      </c>
      <c r="F8" s="16"/>
      <c r="G8" s="16"/>
      <c r="H8" s="60"/>
    </row>
    <row r="9" spans="1:8" ht="15" customHeight="1">
      <c r="A9" s="105"/>
      <c r="B9" s="106" t="s">
        <v>72</v>
      </c>
      <c r="C9" s="65"/>
      <c r="D9" s="138"/>
      <c r="E9" s="17"/>
      <c r="F9" s="54"/>
      <c r="G9" s="54"/>
      <c r="H9" s="67"/>
    </row>
    <row r="10" spans="1:8" ht="15" customHeight="1">
      <c r="A10" s="51" t="s">
        <v>123</v>
      </c>
      <c r="B10" s="55" t="s">
        <v>46</v>
      </c>
      <c r="C10" s="69"/>
      <c r="D10" s="139">
        <v>2</v>
      </c>
      <c r="E10" s="49" t="s">
        <v>22</v>
      </c>
      <c r="F10" s="16"/>
      <c r="G10" s="16"/>
      <c r="H10" s="60"/>
    </row>
    <row r="11" spans="1:8" ht="15" customHeight="1">
      <c r="A11" s="52"/>
      <c r="B11" s="106" t="s">
        <v>71</v>
      </c>
      <c r="C11" s="65"/>
      <c r="D11" s="136"/>
      <c r="E11" s="48"/>
      <c r="F11" s="54"/>
      <c r="G11" s="54"/>
      <c r="H11" s="103"/>
    </row>
    <row r="12" spans="1:8" ht="15" customHeight="1">
      <c r="A12" s="51" t="s">
        <v>124</v>
      </c>
      <c r="B12" s="107" t="s">
        <v>31</v>
      </c>
      <c r="C12" s="107"/>
      <c r="D12" s="139">
        <v>0.3</v>
      </c>
      <c r="E12" s="49" t="s">
        <v>22</v>
      </c>
      <c r="F12" s="16"/>
      <c r="G12" s="16"/>
      <c r="H12" s="60"/>
    </row>
    <row r="13" spans="1:8" ht="15" customHeight="1">
      <c r="A13" s="52"/>
      <c r="B13" s="83"/>
      <c r="C13" s="65"/>
      <c r="D13" s="136"/>
      <c r="E13" s="48"/>
      <c r="F13" s="99"/>
      <c r="G13" s="99"/>
      <c r="H13" s="67"/>
    </row>
    <row r="14" spans="1:8" ht="15" customHeight="1">
      <c r="A14" s="51" t="s">
        <v>47</v>
      </c>
      <c r="B14" s="107" t="s">
        <v>48</v>
      </c>
      <c r="C14" s="107"/>
      <c r="D14" s="137">
        <v>9.1</v>
      </c>
      <c r="E14" s="18" t="s">
        <v>96</v>
      </c>
      <c r="F14" s="16"/>
      <c r="G14" s="16"/>
      <c r="H14" s="60"/>
    </row>
    <row r="15" spans="1:8" ht="15" customHeight="1">
      <c r="A15" s="108"/>
      <c r="B15" s="109" t="s">
        <v>72</v>
      </c>
      <c r="C15" s="109"/>
      <c r="D15" s="140"/>
      <c r="E15" s="110"/>
      <c r="F15" s="76"/>
      <c r="G15" s="76"/>
      <c r="H15" s="62"/>
    </row>
    <row r="16" spans="1:8" ht="15" customHeight="1">
      <c r="A16" s="51" t="s">
        <v>140</v>
      </c>
      <c r="B16" s="107"/>
      <c r="C16" s="107"/>
      <c r="D16" s="137">
        <v>0.1</v>
      </c>
      <c r="E16" s="49" t="s">
        <v>22</v>
      </c>
      <c r="F16" s="16"/>
      <c r="G16" s="16"/>
      <c r="H16" s="60"/>
    </row>
    <row r="17" spans="1:8" ht="15" customHeight="1">
      <c r="A17" s="108"/>
      <c r="B17" s="109" t="s">
        <v>71</v>
      </c>
      <c r="C17" s="109"/>
      <c r="D17" s="140"/>
      <c r="E17" s="110"/>
      <c r="F17" s="76"/>
      <c r="G17" s="76"/>
      <c r="H17" s="62"/>
    </row>
    <row r="18" spans="1:8" ht="15" customHeight="1">
      <c r="A18" s="108" t="s">
        <v>141</v>
      </c>
      <c r="B18" s="109"/>
      <c r="C18" s="109"/>
      <c r="D18" s="140">
        <v>0.3</v>
      </c>
      <c r="E18" s="49" t="s">
        <v>22</v>
      </c>
      <c r="F18" s="76"/>
      <c r="G18" s="16"/>
      <c r="H18" s="60"/>
    </row>
    <row r="19" spans="1:8" ht="15" customHeight="1">
      <c r="A19" s="48"/>
      <c r="B19" s="65"/>
      <c r="C19" s="65" t="s">
        <v>145</v>
      </c>
      <c r="D19" s="138"/>
      <c r="E19" s="17"/>
      <c r="F19" s="53"/>
      <c r="G19" s="53"/>
      <c r="H19" s="67"/>
    </row>
    <row r="20" spans="1:8" ht="15" customHeight="1">
      <c r="A20" s="51" t="s">
        <v>125</v>
      </c>
      <c r="B20" s="111" t="s">
        <v>138</v>
      </c>
      <c r="C20" s="69" t="s">
        <v>146</v>
      </c>
      <c r="D20" s="139">
        <v>0.1</v>
      </c>
      <c r="E20" s="18" t="s">
        <v>36</v>
      </c>
      <c r="F20" s="112"/>
      <c r="G20" s="112"/>
      <c r="H20" s="72"/>
    </row>
    <row r="21" spans="1:8" ht="15" customHeight="1">
      <c r="A21" s="52"/>
      <c r="B21" s="83" t="s">
        <v>71</v>
      </c>
      <c r="C21" s="65"/>
      <c r="D21" s="136"/>
      <c r="E21" s="48"/>
      <c r="F21" s="54"/>
      <c r="G21" s="54"/>
      <c r="H21" s="67"/>
    </row>
    <row r="22" spans="1:8" ht="15" customHeight="1">
      <c r="A22" s="113" t="s">
        <v>49</v>
      </c>
      <c r="B22" s="107" t="s">
        <v>50</v>
      </c>
      <c r="C22" s="107"/>
      <c r="D22" s="139">
        <v>23</v>
      </c>
      <c r="E22" s="49" t="s">
        <v>22</v>
      </c>
      <c r="F22" s="16"/>
      <c r="G22" s="16"/>
      <c r="H22" s="60"/>
    </row>
    <row r="23" spans="1:8" ht="15" customHeight="1">
      <c r="A23" s="393" t="s">
        <v>111</v>
      </c>
      <c r="B23" s="65"/>
      <c r="C23" s="67"/>
      <c r="D23" s="66"/>
      <c r="E23" s="73"/>
      <c r="F23" s="54"/>
      <c r="G23" s="54"/>
      <c r="H23" s="67"/>
    </row>
    <row r="24" spans="1:8" ht="15" customHeight="1">
      <c r="A24" s="394"/>
      <c r="B24" s="69"/>
      <c r="C24" s="71"/>
      <c r="D24" s="70">
        <v>32.2</v>
      </c>
      <c r="E24" s="49" t="s">
        <v>22</v>
      </c>
      <c r="F24" s="16"/>
      <c r="G24" s="16"/>
      <c r="H24" s="60"/>
    </row>
    <row r="25" spans="1:8" ht="15" customHeight="1">
      <c r="A25" s="393" t="s">
        <v>114</v>
      </c>
      <c r="B25" s="114"/>
      <c r="C25" s="73"/>
      <c r="D25" s="131"/>
      <c r="E25" s="73"/>
      <c r="F25" s="76"/>
      <c r="G25" s="76"/>
      <c r="H25" s="115"/>
    </row>
    <row r="26" spans="1:8" ht="15" customHeight="1">
      <c r="A26" s="394"/>
      <c r="B26" s="69"/>
      <c r="C26" s="71"/>
      <c r="D26" s="70">
        <v>32.2</v>
      </c>
      <c r="E26" s="49" t="s">
        <v>22</v>
      </c>
      <c r="F26" s="16"/>
      <c r="G26" s="16"/>
      <c r="H26" s="60"/>
    </row>
    <row r="27" spans="1:8" ht="15" customHeight="1">
      <c r="A27" s="80"/>
      <c r="B27" s="114"/>
      <c r="C27" s="73"/>
      <c r="D27" s="126"/>
      <c r="E27" s="73"/>
      <c r="F27" s="81"/>
      <c r="G27" s="76"/>
      <c r="H27" s="73"/>
    </row>
    <row r="28" spans="1:8" ht="15" customHeight="1">
      <c r="A28" s="77" t="s">
        <v>122</v>
      </c>
      <c r="B28" s="69" t="s">
        <v>142</v>
      </c>
      <c r="C28" s="71" t="s">
        <v>139</v>
      </c>
      <c r="D28" s="70">
        <v>62.3</v>
      </c>
      <c r="E28" s="49" t="s">
        <v>36</v>
      </c>
      <c r="F28" s="16"/>
      <c r="G28" s="16"/>
      <c r="H28" s="60"/>
    </row>
    <row r="29" spans="1:8" ht="15" customHeight="1">
      <c r="A29" s="80"/>
      <c r="B29" s="65"/>
      <c r="C29" s="67"/>
      <c r="D29" s="129"/>
      <c r="E29" s="67"/>
      <c r="F29" s="54"/>
      <c r="G29" s="54"/>
      <c r="H29" s="67"/>
    </row>
    <row r="30" spans="1:8" ht="15" customHeight="1">
      <c r="A30" s="77"/>
      <c r="B30" s="69"/>
      <c r="C30" s="71"/>
      <c r="D30" s="70"/>
      <c r="E30" s="71"/>
      <c r="F30" s="16"/>
      <c r="G30" s="16"/>
      <c r="H30" s="60"/>
    </row>
    <row r="31" spans="1:8" ht="15" customHeight="1">
      <c r="A31" s="116"/>
      <c r="B31" s="75"/>
      <c r="C31" s="67"/>
      <c r="D31" s="126"/>
      <c r="E31" s="73"/>
      <c r="F31" s="81"/>
      <c r="G31" s="54"/>
      <c r="H31" s="67"/>
    </row>
    <row r="32" spans="1:8" ht="15" customHeight="1">
      <c r="A32" s="77"/>
      <c r="B32" s="82"/>
      <c r="C32" s="71"/>
      <c r="D32" s="70"/>
      <c r="E32" s="71"/>
      <c r="F32" s="16"/>
      <c r="G32" s="16"/>
      <c r="H32" s="72"/>
    </row>
    <row r="33" spans="1:8" ht="15" customHeight="1">
      <c r="A33" s="98"/>
      <c r="B33" s="83"/>
      <c r="C33" s="67"/>
      <c r="D33" s="66"/>
      <c r="E33" s="67"/>
      <c r="F33" s="99"/>
      <c r="G33" s="99"/>
      <c r="H33" s="73"/>
    </row>
    <row r="34" spans="1:8" ht="15" customHeight="1">
      <c r="A34" s="77"/>
      <c r="B34" s="82"/>
      <c r="C34" s="71"/>
      <c r="D34" s="70"/>
      <c r="E34" s="71"/>
      <c r="F34" s="117"/>
      <c r="G34" s="16"/>
      <c r="H34" s="72"/>
    </row>
    <row r="35" spans="1:8" ht="15" customHeight="1">
      <c r="A35" s="116"/>
      <c r="B35" s="83"/>
      <c r="C35" s="67"/>
      <c r="D35" s="66"/>
      <c r="E35" s="67"/>
      <c r="F35" s="54"/>
      <c r="G35" s="54"/>
      <c r="H35" s="67"/>
    </row>
    <row r="36" spans="1:8" ht="15" customHeight="1">
      <c r="A36" s="77" t="s">
        <v>21</v>
      </c>
      <c r="B36" s="82"/>
      <c r="C36" s="71"/>
      <c r="D36" s="79"/>
      <c r="E36" s="71"/>
      <c r="F36" s="118"/>
      <c r="G36" s="84"/>
      <c r="H36" s="119"/>
    </row>
    <row r="37" spans="1:8" ht="19.5" customHeight="1">
      <c r="A37" s="86" t="s">
        <v>14</v>
      </c>
      <c r="B37" s="87"/>
      <c r="C37" s="88"/>
      <c r="D37" s="89"/>
      <c r="E37" s="88"/>
      <c r="F37" s="88"/>
      <c r="G37" s="88"/>
      <c r="H37" s="88"/>
    </row>
    <row r="38" spans="1:8" ht="13.5" customHeight="1">
      <c r="A38" s="90" t="s">
        <v>52</v>
      </c>
      <c r="B38" s="91"/>
      <c r="C38" s="91"/>
      <c r="D38" s="92"/>
      <c r="E38" s="91"/>
      <c r="F38" s="91"/>
      <c r="G38" s="91"/>
      <c r="H38" s="91"/>
    </row>
    <row r="39" spans="1:8" ht="13.5" customHeight="1">
      <c r="A39" s="93"/>
      <c r="B39" s="94"/>
      <c r="C39" s="95"/>
      <c r="D39" s="92"/>
      <c r="E39" s="91"/>
      <c r="F39" s="91"/>
      <c r="G39" s="91"/>
      <c r="H39" s="56">
        <f>+H3+1</f>
        <v>3</v>
      </c>
    </row>
    <row r="40" spans="1:8" ht="13.5" customHeight="1">
      <c r="A40" s="96" t="s">
        <v>15</v>
      </c>
      <c r="B40" s="97"/>
      <c r="C40" s="91" t="s">
        <v>16</v>
      </c>
      <c r="D40" s="92"/>
      <c r="E40" s="91"/>
      <c r="F40" s="91"/>
      <c r="G40" s="96"/>
      <c r="H40" s="94" t="s">
        <v>17</v>
      </c>
    </row>
    <row r="41" spans="1:8" ht="15" customHeight="1">
      <c r="A41" s="98"/>
      <c r="B41" s="99"/>
      <c r="C41" s="99"/>
      <c r="D41" s="100"/>
      <c r="E41" s="99"/>
      <c r="F41" s="54"/>
      <c r="G41" s="99"/>
      <c r="H41" s="99"/>
    </row>
    <row r="42" spans="1:8" ht="15" customHeight="1">
      <c r="A42" s="77" t="s">
        <v>6</v>
      </c>
      <c r="B42" s="80" t="s">
        <v>18</v>
      </c>
      <c r="C42" s="77" t="s">
        <v>19</v>
      </c>
      <c r="D42" s="101" t="s">
        <v>20</v>
      </c>
      <c r="E42" s="77" t="s">
        <v>2</v>
      </c>
      <c r="F42" s="102" t="s">
        <v>3</v>
      </c>
      <c r="G42" s="77" t="s">
        <v>4</v>
      </c>
      <c r="H42" s="71" t="s">
        <v>5</v>
      </c>
    </row>
    <row r="43" spans="1:8" ht="15" customHeight="1">
      <c r="A43" s="80"/>
      <c r="B43" s="120"/>
      <c r="C43" s="120" t="s">
        <v>61</v>
      </c>
      <c r="D43" s="142"/>
      <c r="E43" s="61"/>
      <c r="F43" s="54"/>
      <c r="G43" s="67"/>
      <c r="H43" s="67"/>
    </row>
    <row r="44" spans="1:8" ht="15" customHeight="1">
      <c r="A44" s="121" t="s">
        <v>53</v>
      </c>
      <c r="B44" s="122"/>
      <c r="C44" s="122" t="s">
        <v>137</v>
      </c>
      <c r="D44" s="143">
        <v>15</v>
      </c>
      <c r="E44" s="59" t="s">
        <v>68</v>
      </c>
      <c r="F44" s="16"/>
      <c r="G44" s="16"/>
      <c r="H44" s="60"/>
    </row>
    <row r="45" spans="1:8" ht="15" customHeight="1">
      <c r="A45" s="116"/>
      <c r="B45" s="120"/>
      <c r="C45" s="120" t="s">
        <v>61</v>
      </c>
      <c r="D45" s="141"/>
      <c r="E45" s="58"/>
      <c r="F45" s="54"/>
      <c r="G45" s="103"/>
      <c r="H45" s="103"/>
    </row>
    <row r="46" spans="1:8" ht="15" customHeight="1">
      <c r="A46" s="121" t="s">
        <v>54</v>
      </c>
      <c r="B46" s="122"/>
      <c r="C46" s="122" t="s">
        <v>62</v>
      </c>
      <c r="D46" s="143">
        <v>19</v>
      </c>
      <c r="E46" s="59" t="s">
        <v>68</v>
      </c>
      <c r="F46" s="16"/>
      <c r="G46" s="16"/>
      <c r="H46" s="60"/>
    </row>
    <row r="47" spans="1:8" ht="15" customHeight="1">
      <c r="A47" s="116"/>
      <c r="B47" s="120"/>
      <c r="C47" s="120" t="s">
        <v>61</v>
      </c>
      <c r="D47" s="141"/>
      <c r="E47" s="58"/>
      <c r="F47" s="99"/>
      <c r="G47" s="67"/>
      <c r="H47" s="67"/>
    </row>
    <row r="48" spans="1:8" ht="15" customHeight="1">
      <c r="A48" s="121" t="s">
        <v>55</v>
      </c>
      <c r="B48" s="122"/>
      <c r="C48" s="122" t="s">
        <v>63</v>
      </c>
      <c r="D48" s="143">
        <v>10</v>
      </c>
      <c r="E48" s="59" t="s">
        <v>68</v>
      </c>
      <c r="F48" s="16"/>
      <c r="G48" s="16"/>
      <c r="H48" s="60"/>
    </row>
    <row r="49" spans="1:8" ht="15" customHeight="1">
      <c r="A49" s="116"/>
      <c r="B49" s="120"/>
      <c r="C49" s="120" t="s">
        <v>61</v>
      </c>
      <c r="D49" s="141"/>
      <c r="E49" s="58"/>
      <c r="F49" s="54"/>
      <c r="G49" s="67"/>
      <c r="H49" s="67"/>
    </row>
    <row r="50" spans="1:8" ht="15" customHeight="1">
      <c r="A50" s="77" t="s">
        <v>56</v>
      </c>
      <c r="B50" s="122"/>
      <c r="C50" s="122" t="s">
        <v>64</v>
      </c>
      <c r="D50" s="143">
        <v>5</v>
      </c>
      <c r="E50" s="59" t="s">
        <v>68</v>
      </c>
      <c r="F50" s="16"/>
      <c r="G50" s="16"/>
      <c r="H50" s="60"/>
    </row>
    <row r="51" spans="1:8" ht="15" customHeight="1">
      <c r="A51" s="116"/>
      <c r="B51" s="120"/>
      <c r="C51" s="120" t="s">
        <v>61</v>
      </c>
      <c r="D51" s="141"/>
      <c r="E51" s="58"/>
      <c r="F51" s="54"/>
      <c r="G51" s="67"/>
      <c r="H51" s="67"/>
    </row>
    <row r="52" spans="1:8" ht="15" customHeight="1">
      <c r="A52" s="77" t="s">
        <v>57</v>
      </c>
      <c r="B52" s="122"/>
      <c r="C52" s="122" t="s">
        <v>65</v>
      </c>
      <c r="D52" s="143">
        <v>3</v>
      </c>
      <c r="E52" s="59" t="s">
        <v>68</v>
      </c>
      <c r="F52" s="16"/>
      <c r="G52" s="16"/>
      <c r="H52" s="60"/>
    </row>
    <row r="53" spans="1:8" ht="15" customHeight="1">
      <c r="A53" s="116"/>
      <c r="B53" s="120"/>
      <c r="C53" s="120" t="s">
        <v>61</v>
      </c>
      <c r="D53" s="144"/>
      <c r="E53" s="54"/>
      <c r="F53" s="54"/>
      <c r="G53" s="103"/>
      <c r="H53" s="103"/>
    </row>
    <row r="54" spans="1:8" ht="15" customHeight="1">
      <c r="A54" s="77" t="s">
        <v>58</v>
      </c>
      <c r="B54" s="122"/>
      <c r="C54" s="122" t="s">
        <v>66</v>
      </c>
      <c r="D54" s="141">
        <v>1</v>
      </c>
      <c r="E54" s="59" t="s">
        <v>68</v>
      </c>
      <c r="F54" s="16"/>
      <c r="G54" s="16"/>
      <c r="H54" s="60"/>
    </row>
    <row r="55" spans="1:8" ht="15" customHeight="1">
      <c r="A55" s="98"/>
      <c r="B55" s="120"/>
      <c r="C55" s="120"/>
      <c r="D55" s="142"/>
      <c r="E55" s="61"/>
      <c r="F55" s="81"/>
      <c r="G55" s="76"/>
      <c r="H55" s="73"/>
    </row>
    <row r="56" spans="1:8" ht="15" customHeight="1">
      <c r="A56" s="77" t="s">
        <v>135</v>
      </c>
      <c r="B56" s="123"/>
      <c r="C56" s="122" t="s">
        <v>136</v>
      </c>
      <c r="D56" s="143">
        <v>12</v>
      </c>
      <c r="E56" s="59" t="s">
        <v>68</v>
      </c>
      <c r="F56" s="16"/>
      <c r="G56" s="16"/>
      <c r="H56" s="60"/>
    </row>
    <row r="57" spans="1:8" ht="15" customHeight="1">
      <c r="A57" s="98"/>
      <c r="B57" s="120"/>
      <c r="C57" s="120"/>
      <c r="D57" s="142"/>
      <c r="E57" s="61"/>
      <c r="F57" s="81"/>
      <c r="G57" s="76"/>
      <c r="H57" s="73"/>
    </row>
    <row r="58" spans="1:8" ht="15" customHeight="1">
      <c r="A58" s="77" t="s">
        <v>59</v>
      </c>
      <c r="B58" s="123"/>
      <c r="C58" s="123" t="s">
        <v>67</v>
      </c>
      <c r="D58" s="143">
        <v>64236</v>
      </c>
      <c r="E58" s="59" t="s">
        <v>69</v>
      </c>
      <c r="F58" s="16"/>
      <c r="G58" s="16"/>
      <c r="H58" s="60"/>
    </row>
    <row r="59" spans="1:8" ht="15" customHeight="1">
      <c r="A59" s="80"/>
      <c r="B59" s="65"/>
      <c r="C59" s="67"/>
      <c r="D59" s="142"/>
      <c r="E59" s="61"/>
      <c r="F59" s="54"/>
      <c r="G59" s="54"/>
      <c r="H59" s="67"/>
    </row>
    <row r="60" spans="1:8" ht="15" customHeight="1">
      <c r="A60" s="77" t="s">
        <v>60</v>
      </c>
      <c r="B60" s="69"/>
      <c r="C60" s="123" t="s">
        <v>67</v>
      </c>
      <c r="D60" s="143">
        <v>64236</v>
      </c>
      <c r="E60" s="59" t="s">
        <v>69</v>
      </c>
      <c r="F60" s="16"/>
      <c r="G60" s="16"/>
      <c r="H60" s="60"/>
    </row>
    <row r="61" spans="1:8" ht="15" customHeight="1">
      <c r="A61" s="80"/>
      <c r="B61" s="65"/>
      <c r="C61" s="67"/>
      <c r="D61" s="142"/>
      <c r="E61" s="61"/>
      <c r="F61" s="54"/>
      <c r="G61" s="54"/>
      <c r="H61" s="67"/>
    </row>
    <row r="62" spans="1:8" ht="15" customHeight="1">
      <c r="A62" s="77"/>
      <c r="B62" s="69"/>
      <c r="C62" s="123"/>
      <c r="D62" s="143"/>
      <c r="E62" s="59"/>
      <c r="F62" s="16"/>
      <c r="G62" s="16"/>
      <c r="H62" s="60"/>
    </row>
    <row r="63" spans="1:8" ht="15" customHeight="1">
      <c r="A63" s="80"/>
      <c r="B63" s="75"/>
      <c r="C63" s="80"/>
      <c r="D63" s="130"/>
      <c r="E63" s="73"/>
      <c r="F63" s="76"/>
      <c r="G63" s="76"/>
      <c r="H63" s="73"/>
    </row>
    <row r="64" spans="1:8" ht="15" customHeight="1">
      <c r="A64" s="77"/>
      <c r="B64" s="78"/>
      <c r="C64" s="71"/>
      <c r="D64" s="79"/>
      <c r="E64" s="71"/>
      <c r="F64" s="16"/>
      <c r="G64" s="16"/>
      <c r="H64" s="72" t="str">
        <f>IF(ISBLANK(A64)," ",+H62+1)</f>
        <v> </v>
      </c>
    </row>
    <row r="65" spans="1:8" ht="15" customHeight="1">
      <c r="A65" s="116"/>
      <c r="B65" s="114"/>
      <c r="C65" s="67"/>
      <c r="D65" s="126"/>
      <c r="E65" s="73"/>
      <c r="F65" s="81"/>
      <c r="G65" s="54"/>
      <c r="H65" s="67"/>
    </row>
    <row r="66" spans="1:8" ht="15" customHeight="1">
      <c r="A66" s="121"/>
      <c r="B66" s="124"/>
      <c r="C66" s="69"/>
      <c r="D66" s="64"/>
      <c r="E66" s="71"/>
      <c r="F66" s="16"/>
      <c r="G66" s="16">
        <f>IF(ISBLANK(A66),"",INT(D66*F66))</f>
      </c>
      <c r="H66" s="60" t="str">
        <f>IF(ISBLANK(A66)," ",+G44+1)</f>
        <v> </v>
      </c>
    </row>
    <row r="67" spans="1:8" ht="15" customHeight="1">
      <c r="A67" s="80"/>
      <c r="B67" s="114"/>
      <c r="C67" s="67"/>
      <c r="D67" s="66"/>
      <c r="E67" s="73"/>
      <c r="F67" s="54"/>
      <c r="G67" s="54"/>
      <c r="H67" s="67"/>
    </row>
    <row r="68" spans="1:8" ht="15" customHeight="1">
      <c r="A68" s="77"/>
      <c r="B68" s="69"/>
      <c r="C68" s="71"/>
      <c r="D68" s="70"/>
      <c r="E68" s="71"/>
      <c r="F68" s="16"/>
      <c r="G68" s="16"/>
      <c r="H68" s="60" t="str">
        <f>IF(ISBLANK(A68)," ",+H56+1)</f>
        <v> </v>
      </c>
    </row>
    <row r="69" spans="1:8" ht="15" customHeight="1">
      <c r="A69" s="98"/>
      <c r="B69" s="83"/>
      <c r="C69" s="67"/>
      <c r="D69" s="66"/>
      <c r="E69" s="67"/>
      <c r="F69" s="99"/>
      <c r="G69" s="99"/>
      <c r="H69" s="73"/>
    </row>
    <row r="70" spans="1:8" ht="15" customHeight="1">
      <c r="A70" s="77"/>
      <c r="B70" s="82"/>
      <c r="C70" s="71"/>
      <c r="D70" s="70"/>
      <c r="E70" s="71"/>
      <c r="F70" s="117"/>
      <c r="G70" s="16"/>
      <c r="H70" s="72" t="str">
        <f>IF(ISBLANK(A70)," ",+H68+1)</f>
        <v> </v>
      </c>
    </row>
    <row r="71" spans="1:8" ht="15" customHeight="1">
      <c r="A71" s="116"/>
      <c r="B71" s="83"/>
      <c r="C71" s="67"/>
      <c r="D71" s="66"/>
      <c r="E71" s="67"/>
      <c r="F71" s="54"/>
      <c r="G71" s="125"/>
      <c r="H71" s="67"/>
    </row>
    <row r="72" spans="1:8" ht="15" customHeight="1">
      <c r="A72" s="77" t="s">
        <v>21</v>
      </c>
      <c r="B72" s="82"/>
      <c r="C72" s="71"/>
      <c r="D72" s="79"/>
      <c r="E72" s="71"/>
      <c r="F72" s="118"/>
      <c r="G72" s="84"/>
      <c r="H72" s="119"/>
    </row>
    <row r="73" spans="1:8" ht="19.5" customHeight="1">
      <c r="A73" s="86" t="s">
        <v>14</v>
      </c>
      <c r="B73" s="87"/>
      <c r="C73" s="88"/>
      <c r="D73" s="89"/>
      <c r="E73" s="88"/>
      <c r="F73" s="88"/>
      <c r="G73" s="88"/>
      <c r="H73" s="87"/>
    </row>
    <row r="74" spans="1:8" ht="13.5" customHeight="1">
      <c r="A74" s="90" t="s">
        <v>70</v>
      </c>
      <c r="B74" s="91"/>
      <c r="C74" s="91"/>
      <c r="D74" s="92"/>
      <c r="E74" s="91"/>
      <c r="F74" s="91"/>
      <c r="G74" s="91"/>
      <c r="H74" s="91"/>
    </row>
    <row r="75" spans="1:8" ht="13.5" customHeight="1">
      <c r="A75" s="93"/>
      <c r="B75" s="94"/>
      <c r="C75" s="95"/>
      <c r="D75" s="92"/>
      <c r="E75" s="91"/>
      <c r="F75" s="91"/>
      <c r="G75" s="91"/>
      <c r="H75" s="56">
        <f>+H39+1</f>
        <v>4</v>
      </c>
    </row>
    <row r="76" spans="1:8" ht="13.5" customHeight="1">
      <c r="A76" s="96" t="s">
        <v>15</v>
      </c>
      <c r="B76" s="97"/>
      <c r="C76" s="91" t="s">
        <v>16</v>
      </c>
      <c r="D76" s="92"/>
      <c r="E76" s="91"/>
      <c r="F76" s="91"/>
      <c r="G76" s="96"/>
      <c r="H76" s="94" t="s">
        <v>17</v>
      </c>
    </row>
    <row r="77" spans="1:8" ht="15" customHeight="1">
      <c r="A77" s="98"/>
      <c r="B77" s="99"/>
      <c r="C77" s="99"/>
      <c r="D77" s="100"/>
      <c r="E77" s="99"/>
      <c r="F77" s="54"/>
      <c r="G77" s="99"/>
      <c r="H77" s="99"/>
    </row>
    <row r="78" spans="1:8" ht="15" customHeight="1">
      <c r="A78" s="77" t="s">
        <v>6</v>
      </c>
      <c r="B78" s="77" t="s">
        <v>18</v>
      </c>
      <c r="C78" s="77" t="s">
        <v>19</v>
      </c>
      <c r="D78" s="101" t="s">
        <v>20</v>
      </c>
      <c r="E78" s="77" t="s">
        <v>2</v>
      </c>
      <c r="F78" s="102" t="s">
        <v>3</v>
      </c>
      <c r="G78" s="77" t="s">
        <v>4</v>
      </c>
      <c r="H78" s="71" t="s">
        <v>5</v>
      </c>
    </row>
    <row r="79" spans="1:8" ht="15" customHeight="1">
      <c r="A79" s="80"/>
      <c r="B79" s="65"/>
      <c r="C79" s="65"/>
      <c r="D79" s="66"/>
      <c r="E79" s="67"/>
      <c r="F79" s="54"/>
      <c r="G79" s="44"/>
      <c r="H79" s="103"/>
    </row>
    <row r="80" spans="1:8" ht="15" customHeight="1">
      <c r="A80" s="77" t="s">
        <v>73</v>
      </c>
      <c r="B80" s="69" t="s">
        <v>71</v>
      </c>
      <c r="C80" s="71"/>
      <c r="D80" s="64">
        <v>703.9</v>
      </c>
      <c r="E80" s="71" t="s">
        <v>28</v>
      </c>
      <c r="F80" s="16"/>
      <c r="G80" s="45"/>
      <c r="H80" s="60"/>
    </row>
    <row r="81" spans="1:8" ht="15" customHeight="1">
      <c r="A81" s="80"/>
      <c r="B81" s="65"/>
      <c r="C81" s="65"/>
      <c r="D81" s="66"/>
      <c r="E81" s="67"/>
      <c r="F81" s="54"/>
      <c r="G81" s="44"/>
      <c r="H81" s="103"/>
    </row>
    <row r="82" spans="1:8" ht="15" customHeight="1">
      <c r="A82" s="77" t="s">
        <v>74</v>
      </c>
      <c r="B82" s="69" t="s">
        <v>72</v>
      </c>
      <c r="C82" s="71"/>
      <c r="D82" s="64">
        <v>27.9</v>
      </c>
      <c r="E82" s="71" t="s">
        <v>26</v>
      </c>
      <c r="F82" s="16"/>
      <c r="G82" s="45"/>
      <c r="H82" s="60"/>
    </row>
    <row r="83" spans="1:8" ht="15" customHeight="1">
      <c r="A83" s="116"/>
      <c r="B83" s="65"/>
      <c r="C83" s="67"/>
      <c r="D83" s="66"/>
      <c r="E83" s="73"/>
      <c r="F83" s="81"/>
      <c r="G83" s="54"/>
      <c r="H83" s="67"/>
    </row>
    <row r="84" spans="1:8" ht="15" customHeight="1">
      <c r="A84" s="77" t="s">
        <v>75</v>
      </c>
      <c r="B84" s="69" t="s">
        <v>71</v>
      </c>
      <c r="C84" s="71"/>
      <c r="D84" s="70">
        <v>22.8</v>
      </c>
      <c r="E84" s="71" t="s">
        <v>26</v>
      </c>
      <c r="F84" s="16"/>
      <c r="G84" s="45"/>
      <c r="H84" s="72"/>
    </row>
    <row r="85" spans="1:8" ht="15" customHeight="1">
      <c r="A85" s="98"/>
      <c r="B85" s="65"/>
      <c r="C85" s="67"/>
      <c r="D85" s="66"/>
      <c r="E85" s="67"/>
      <c r="F85" s="54"/>
      <c r="G85" s="54"/>
      <c r="H85" s="67"/>
    </row>
    <row r="86" spans="1:8" ht="15" customHeight="1">
      <c r="A86" s="77" t="s">
        <v>76</v>
      </c>
      <c r="B86" s="69" t="s">
        <v>72</v>
      </c>
      <c r="C86" s="71"/>
      <c r="D86" s="70">
        <v>85.3</v>
      </c>
      <c r="E86" s="71" t="s">
        <v>26</v>
      </c>
      <c r="F86" s="16"/>
      <c r="G86" s="16"/>
      <c r="H86" s="72"/>
    </row>
    <row r="87" spans="1:8" ht="15" customHeight="1">
      <c r="A87" s="80"/>
      <c r="B87" s="65"/>
      <c r="C87" s="67"/>
      <c r="D87" s="66"/>
      <c r="E87" s="67"/>
      <c r="F87" s="54"/>
      <c r="G87" s="54"/>
      <c r="H87" s="73"/>
    </row>
    <row r="88" spans="1:8" ht="15" customHeight="1">
      <c r="A88" s="77" t="s">
        <v>126</v>
      </c>
      <c r="B88" s="69" t="s">
        <v>71</v>
      </c>
      <c r="C88" s="71"/>
      <c r="D88" s="70">
        <v>191.5</v>
      </c>
      <c r="E88" s="71" t="s">
        <v>113</v>
      </c>
      <c r="F88" s="16"/>
      <c r="G88" s="16"/>
      <c r="H88" s="72"/>
    </row>
    <row r="89" spans="1:8" ht="15" customHeight="1">
      <c r="A89" s="80"/>
      <c r="B89" s="65"/>
      <c r="C89" s="67"/>
      <c r="D89" s="66"/>
      <c r="E89" s="73"/>
      <c r="F89" s="54"/>
      <c r="G89" s="54"/>
      <c r="H89" s="67"/>
    </row>
    <row r="90" spans="1:8" ht="15" customHeight="1">
      <c r="A90" s="77" t="s">
        <v>127</v>
      </c>
      <c r="B90" s="69" t="s">
        <v>72</v>
      </c>
      <c r="C90" s="71"/>
      <c r="D90" s="70">
        <v>68.5</v>
      </c>
      <c r="E90" s="71" t="s">
        <v>113</v>
      </c>
      <c r="F90" s="16"/>
      <c r="G90" s="16"/>
      <c r="H90" s="72"/>
    </row>
    <row r="91" spans="1:8" ht="15" customHeight="1">
      <c r="A91" s="80"/>
      <c r="B91" s="65"/>
      <c r="C91" s="67"/>
      <c r="D91" s="66"/>
      <c r="E91" s="67"/>
      <c r="F91" s="54"/>
      <c r="G91" s="54"/>
      <c r="H91" s="73"/>
    </row>
    <row r="92" spans="1:8" ht="15" customHeight="1">
      <c r="A92" s="77" t="s">
        <v>128</v>
      </c>
      <c r="B92" s="69"/>
      <c r="C92" s="71"/>
      <c r="D92" s="70">
        <v>136.4</v>
      </c>
      <c r="E92" s="71" t="s">
        <v>113</v>
      </c>
      <c r="F92" s="16"/>
      <c r="G92" s="16"/>
      <c r="H92" s="72"/>
    </row>
    <row r="93" spans="1:8" ht="15" customHeight="1">
      <c r="A93" s="80"/>
      <c r="B93" s="65"/>
      <c r="C93" s="67"/>
      <c r="D93" s="66"/>
      <c r="E93" s="67"/>
      <c r="F93" s="54"/>
      <c r="G93" s="54"/>
      <c r="H93" s="73"/>
    </row>
    <row r="94" spans="1:8" ht="15" customHeight="1">
      <c r="A94" s="77" t="s">
        <v>131</v>
      </c>
      <c r="B94" s="69"/>
      <c r="C94" s="71"/>
      <c r="D94" s="70">
        <v>154.2</v>
      </c>
      <c r="E94" s="71" t="s">
        <v>105</v>
      </c>
      <c r="F94" s="16"/>
      <c r="G94" s="16"/>
      <c r="H94" s="72"/>
    </row>
    <row r="95" spans="1:8" ht="15" customHeight="1">
      <c r="A95" s="80"/>
      <c r="B95" s="65"/>
      <c r="C95" s="67"/>
      <c r="D95" s="66"/>
      <c r="E95" s="67"/>
      <c r="F95" s="54"/>
      <c r="G95" s="54"/>
      <c r="H95" s="73"/>
    </row>
    <row r="96" spans="1:8" ht="15" customHeight="1">
      <c r="A96" s="77" t="s">
        <v>112</v>
      </c>
      <c r="B96" s="69"/>
      <c r="C96" s="71"/>
      <c r="D96" s="70">
        <v>747.3</v>
      </c>
      <c r="E96" s="71" t="s">
        <v>113</v>
      </c>
      <c r="F96" s="16"/>
      <c r="G96" s="16"/>
      <c r="H96" s="72"/>
    </row>
    <row r="97" spans="1:8" ht="15" customHeight="1">
      <c r="A97" s="80"/>
      <c r="B97" s="65" t="s">
        <v>144</v>
      </c>
      <c r="C97" s="67"/>
      <c r="D97" s="66"/>
      <c r="E97" s="67"/>
      <c r="F97" s="54"/>
      <c r="G97" s="54"/>
      <c r="H97" s="73"/>
    </row>
    <row r="98" spans="1:8" ht="15" customHeight="1">
      <c r="A98" s="77" t="s">
        <v>122</v>
      </c>
      <c r="B98" s="69" t="s">
        <v>143</v>
      </c>
      <c r="C98" s="71"/>
      <c r="D98" s="70">
        <v>703.9</v>
      </c>
      <c r="E98" s="71" t="s">
        <v>113</v>
      </c>
      <c r="F98" s="16"/>
      <c r="G98" s="16"/>
      <c r="H98" s="72"/>
    </row>
    <row r="99" spans="1:8" ht="15" customHeight="1">
      <c r="A99" s="80"/>
      <c r="B99" s="65"/>
      <c r="C99" s="67"/>
      <c r="D99" s="66"/>
      <c r="E99" s="73"/>
      <c r="F99" s="54"/>
      <c r="G99" s="54"/>
      <c r="H99" s="67"/>
    </row>
    <row r="100" spans="1:8" ht="15" customHeight="1">
      <c r="A100" s="77" t="s">
        <v>148</v>
      </c>
      <c r="B100" s="69" t="s">
        <v>149</v>
      </c>
      <c r="C100" s="71"/>
      <c r="D100" s="70">
        <f>D96</f>
        <v>747.3</v>
      </c>
      <c r="E100" s="71" t="s">
        <v>113</v>
      </c>
      <c r="F100" s="16"/>
      <c r="G100" s="16"/>
      <c r="H100" s="72"/>
    </row>
    <row r="101" spans="1:8" ht="15" customHeight="1">
      <c r="A101" s="80"/>
      <c r="B101" s="65"/>
      <c r="C101" s="67"/>
      <c r="D101" s="66"/>
      <c r="E101" s="73"/>
      <c r="F101" s="54"/>
      <c r="G101" s="54"/>
      <c r="H101" s="67"/>
    </row>
    <row r="102" spans="1:8" ht="15" customHeight="1">
      <c r="A102" s="77"/>
      <c r="B102" s="69"/>
      <c r="C102" s="71"/>
      <c r="D102" s="70"/>
      <c r="E102" s="71"/>
      <c r="F102" s="16"/>
      <c r="G102" s="16"/>
      <c r="H102" s="72"/>
    </row>
    <row r="103" spans="1:8" ht="15" customHeight="1">
      <c r="A103" s="98"/>
      <c r="B103" s="65"/>
      <c r="C103" s="17"/>
      <c r="D103" s="66"/>
      <c r="E103" s="67"/>
      <c r="F103" s="54"/>
      <c r="G103" s="54"/>
      <c r="H103" s="67"/>
    </row>
    <row r="104" spans="1:8" ht="15" customHeight="1">
      <c r="A104" s="77"/>
      <c r="B104" s="69"/>
      <c r="C104" s="71"/>
      <c r="D104" s="70"/>
      <c r="E104" s="71"/>
      <c r="F104" s="16"/>
      <c r="G104" s="16"/>
      <c r="H104" s="72"/>
    </row>
    <row r="105" spans="1:8" ht="15" customHeight="1">
      <c r="A105" s="98"/>
      <c r="B105" s="114"/>
      <c r="C105" s="17"/>
      <c r="D105" s="126"/>
      <c r="E105" s="73"/>
      <c r="F105" s="54"/>
      <c r="G105" s="54"/>
      <c r="H105" s="73"/>
    </row>
    <row r="106" spans="1:8" ht="15" customHeight="1">
      <c r="A106" s="77"/>
      <c r="B106" s="69"/>
      <c r="C106" s="18"/>
      <c r="D106" s="70"/>
      <c r="E106" s="71"/>
      <c r="F106" s="16"/>
      <c r="G106" s="16"/>
      <c r="H106" s="72"/>
    </row>
    <row r="107" spans="1:8" ht="15" customHeight="1">
      <c r="A107" s="80"/>
      <c r="B107" s="83"/>
      <c r="C107" s="67"/>
      <c r="D107" s="66"/>
      <c r="E107" s="73"/>
      <c r="F107" s="54"/>
      <c r="G107" s="125"/>
      <c r="H107" s="67"/>
    </row>
    <row r="108" spans="1:8" ht="15" customHeight="1">
      <c r="A108" s="77" t="s">
        <v>21</v>
      </c>
      <c r="B108" s="82"/>
      <c r="C108" s="71"/>
      <c r="D108" s="70"/>
      <c r="E108" s="71"/>
      <c r="F108" s="16"/>
      <c r="G108" s="84"/>
      <c r="H108" s="85"/>
    </row>
    <row r="109" spans="1:8" ht="19.5" customHeight="1">
      <c r="A109" s="86" t="s">
        <v>14</v>
      </c>
      <c r="B109" s="87"/>
      <c r="C109" s="88"/>
      <c r="D109" s="89"/>
      <c r="E109" s="88"/>
      <c r="F109" s="88"/>
      <c r="G109" s="88"/>
      <c r="H109" s="88"/>
    </row>
    <row r="110" spans="1:8" ht="13.5" customHeight="1">
      <c r="A110" s="90" t="s">
        <v>77</v>
      </c>
      <c r="B110" s="91"/>
      <c r="C110" s="91"/>
      <c r="D110" s="92"/>
      <c r="E110" s="91"/>
      <c r="F110" s="91"/>
      <c r="G110" s="91"/>
      <c r="H110" s="91"/>
    </row>
    <row r="111" spans="1:8" ht="13.5" customHeight="1">
      <c r="A111" s="93"/>
      <c r="B111" s="94"/>
      <c r="C111" s="95"/>
      <c r="D111" s="92"/>
      <c r="E111" s="91"/>
      <c r="F111" s="91"/>
      <c r="G111" s="91"/>
      <c r="H111" s="56">
        <f>+H75+1</f>
        <v>5</v>
      </c>
    </row>
    <row r="112" spans="1:8" ht="13.5" customHeight="1">
      <c r="A112" s="96" t="s">
        <v>15</v>
      </c>
      <c r="B112" s="97"/>
      <c r="C112" s="91" t="s">
        <v>16</v>
      </c>
      <c r="D112" s="92"/>
      <c r="E112" s="91"/>
      <c r="F112" s="91"/>
      <c r="G112" s="96"/>
      <c r="H112" s="94" t="s">
        <v>17</v>
      </c>
    </row>
    <row r="113" spans="1:8" ht="15" customHeight="1">
      <c r="A113" s="98"/>
      <c r="B113" s="99"/>
      <c r="C113" s="99"/>
      <c r="D113" s="100"/>
      <c r="E113" s="99"/>
      <c r="F113" s="54"/>
      <c r="G113" s="99"/>
      <c r="H113" s="99"/>
    </row>
    <row r="114" spans="1:8" ht="15" customHeight="1">
      <c r="A114" s="77" t="s">
        <v>6</v>
      </c>
      <c r="B114" s="80" t="s">
        <v>18</v>
      </c>
      <c r="C114" s="77" t="s">
        <v>19</v>
      </c>
      <c r="D114" s="101" t="s">
        <v>20</v>
      </c>
      <c r="E114" s="77" t="s">
        <v>2</v>
      </c>
      <c r="F114" s="102" t="s">
        <v>3</v>
      </c>
      <c r="G114" s="77" t="s">
        <v>4</v>
      </c>
      <c r="H114" s="71" t="s">
        <v>5</v>
      </c>
    </row>
    <row r="115" spans="1:8" ht="15" customHeight="1">
      <c r="A115" s="80"/>
      <c r="B115" s="65"/>
      <c r="C115" s="67"/>
      <c r="D115" s="66"/>
      <c r="E115" s="67"/>
      <c r="F115" s="99"/>
      <c r="G115" s="99"/>
      <c r="H115" s="73"/>
    </row>
    <row r="116" spans="1:8" ht="15" customHeight="1">
      <c r="A116" s="77" t="s">
        <v>100</v>
      </c>
      <c r="B116" s="69" t="s">
        <v>97</v>
      </c>
      <c r="C116" s="71" t="s">
        <v>78</v>
      </c>
      <c r="D116" s="64">
        <v>139.9</v>
      </c>
      <c r="E116" s="71" t="s">
        <v>79</v>
      </c>
      <c r="F116" s="127"/>
      <c r="G116" s="16"/>
      <c r="H116" s="60"/>
    </row>
    <row r="117" spans="1:8" ht="15" customHeight="1">
      <c r="A117" s="67"/>
      <c r="B117" s="65"/>
      <c r="C117" s="67"/>
      <c r="D117" s="66"/>
      <c r="E117" s="67"/>
      <c r="F117" s="54"/>
      <c r="G117" s="54"/>
      <c r="H117" s="73"/>
    </row>
    <row r="118" spans="1:8" ht="15" customHeight="1">
      <c r="A118" s="77" t="s">
        <v>102</v>
      </c>
      <c r="B118" s="63" t="s">
        <v>101</v>
      </c>
      <c r="C118" s="71" t="s">
        <v>78</v>
      </c>
      <c r="D118" s="64">
        <v>1.6</v>
      </c>
      <c r="E118" s="71" t="s">
        <v>79</v>
      </c>
      <c r="F118" s="128"/>
      <c r="G118" s="45"/>
      <c r="H118" s="60"/>
    </row>
    <row r="119" spans="1:8" ht="15" customHeight="1">
      <c r="A119" s="67"/>
      <c r="B119" s="65"/>
      <c r="C119" s="67"/>
      <c r="D119" s="66"/>
      <c r="E119" s="67"/>
      <c r="F119" s="54"/>
      <c r="G119" s="54"/>
      <c r="H119" s="73"/>
    </row>
    <row r="120" spans="1:8" ht="15" customHeight="1">
      <c r="A120" s="77" t="s">
        <v>103</v>
      </c>
      <c r="B120" s="69" t="s">
        <v>98</v>
      </c>
      <c r="C120" s="71" t="s">
        <v>78</v>
      </c>
      <c r="D120" s="70">
        <v>177.2</v>
      </c>
      <c r="E120" s="71" t="s">
        <v>79</v>
      </c>
      <c r="F120" s="16"/>
      <c r="G120" s="45"/>
      <c r="H120" s="72"/>
    </row>
    <row r="121" spans="1:8" ht="15" customHeight="1">
      <c r="A121" s="98"/>
      <c r="B121" s="65"/>
      <c r="C121" s="67"/>
      <c r="D121" s="66"/>
      <c r="E121" s="67"/>
      <c r="F121" s="54"/>
      <c r="G121" s="54"/>
      <c r="H121" s="67"/>
    </row>
    <row r="122" spans="1:8" ht="15" customHeight="1">
      <c r="A122" s="77" t="s">
        <v>104</v>
      </c>
      <c r="B122" s="69" t="s">
        <v>99</v>
      </c>
      <c r="C122" s="71" t="s">
        <v>78</v>
      </c>
      <c r="D122" s="70">
        <v>23.5</v>
      </c>
      <c r="E122" s="71" t="s">
        <v>79</v>
      </c>
      <c r="F122" s="16"/>
      <c r="G122" s="45"/>
      <c r="H122" s="72"/>
    </row>
    <row r="123" spans="1:8" ht="15" customHeight="1">
      <c r="A123" s="98"/>
      <c r="B123" s="114"/>
      <c r="C123" s="73"/>
      <c r="D123" s="126"/>
      <c r="E123" s="67"/>
      <c r="F123" s="81"/>
      <c r="G123" s="54"/>
      <c r="H123" s="67"/>
    </row>
    <row r="124" spans="1:8" ht="15" customHeight="1">
      <c r="A124" s="77" t="s">
        <v>108</v>
      </c>
      <c r="B124" s="69" t="s">
        <v>97</v>
      </c>
      <c r="C124" s="71"/>
      <c r="D124" s="70">
        <v>6</v>
      </c>
      <c r="E124" s="71" t="s">
        <v>24</v>
      </c>
      <c r="F124" s="16"/>
      <c r="G124" s="16"/>
      <c r="H124" s="72"/>
    </row>
    <row r="125" spans="1:8" ht="15" customHeight="1">
      <c r="A125" s="80"/>
      <c r="B125" s="75"/>
      <c r="C125" s="80"/>
      <c r="D125" s="130"/>
      <c r="E125" s="67"/>
      <c r="F125" s="76"/>
      <c r="G125" s="76"/>
      <c r="H125" s="67"/>
    </row>
    <row r="126" spans="1:8" ht="15" customHeight="1">
      <c r="A126" s="77" t="s">
        <v>109</v>
      </c>
      <c r="B126" s="124" t="s">
        <v>98</v>
      </c>
      <c r="C126" s="77"/>
      <c r="D126" s="79">
        <v>7</v>
      </c>
      <c r="E126" s="71" t="s">
        <v>24</v>
      </c>
      <c r="F126" s="16"/>
      <c r="G126" s="16"/>
      <c r="H126" s="72"/>
    </row>
    <row r="127" spans="1:8" ht="15" customHeight="1">
      <c r="A127" s="116"/>
      <c r="B127" s="114"/>
      <c r="C127" s="67"/>
      <c r="D127" s="126"/>
      <c r="E127" s="67"/>
      <c r="F127" s="81"/>
      <c r="G127" s="54"/>
      <c r="H127" s="73"/>
    </row>
    <row r="128" spans="1:8" ht="15" customHeight="1">
      <c r="A128" s="77" t="s">
        <v>129</v>
      </c>
      <c r="B128" s="69"/>
      <c r="C128" s="71"/>
      <c r="D128" s="70">
        <v>1</v>
      </c>
      <c r="E128" s="71" t="s">
        <v>24</v>
      </c>
      <c r="F128" s="118"/>
      <c r="G128" s="16"/>
      <c r="H128" s="72"/>
    </row>
    <row r="129" spans="1:8" ht="15" customHeight="1">
      <c r="A129" s="116"/>
      <c r="B129" s="114"/>
      <c r="C129" s="67"/>
      <c r="D129" s="126"/>
      <c r="E129" s="67"/>
      <c r="F129" s="81"/>
      <c r="G129" s="54"/>
      <c r="H129" s="73"/>
    </row>
    <row r="130" spans="1:8" ht="15" customHeight="1">
      <c r="A130" s="77" t="s">
        <v>130</v>
      </c>
      <c r="B130" s="69"/>
      <c r="C130" s="71"/>
      <c r="D130" s="70">
        <v>1</v>
      </c>
      <c r="E130" s="71" t="s">
        <v>24</v>
      </c>
      <c r="F130" s="118"/>
      <c r="G130" s="16"/>
      <c r="H130" s="72"/>
    </row>
    <row r="131" spans="1:8" ht="15" customHeight="1">
      <c r="A131" s="74"/>
      <c r="B131" s="114"/>
      <c r="C131" s="73"/>
      <c r="D131" s="126"/>
      <c r="E131" s="67"/>
      <c r="F131" s="81"/>
      <c r="G131" s="76"/>
      <c r="H131" s="73"/>
    </row>
    <row r="132" spans="1:8" ht="15" customHeight="1">
      <c r="A132" s="77"/>
      <c r="B132" s="82"/>
      <c r="C132" s="71"/>
      <c r="D132" s="70"/>
      <c r="E132" s="71"/>
      <c r="F132" s="118"/>
      <c r="G132" s="16"/>
      <c r="H132" s="72" t="str">
        <f>IF(ISBLANK(A132)," ",+H130+1)</f>
        <v> </v>
      </c>
    </row>
    <row r="133" spans="1:8" ht="15" customHeight="1">
      <c r="A133" s="80"/>
      <c r="B133" s="114"/>
      <c r="C133" s="67"/>
      <c r="D133" s="129"/>
      <c r="E133" s="67"/>
      <c r="F133" s="54"/>
      <c r="G133" s="54"/>
      <c r="H133" s="67"/>
    </row>
    <row r="134" spans="1:8" ht="15" customHeight="1">
      <c r="A134" s="77"/>
      <c r="B134" s="69"/>
      <c r="C134" s="71"/>
      <c r="D134" s="70"/>
      <c r="E134" s="71"/>
      <c r="F134" s="16"/>
      <c r="G134" s="16"/>
      <c r="H134" s="72" t="str">
        <f>IF(ISBLANK(A134)," ",+H132+1)</f>
        <v> </v>
      </c>
    </row>
    <row r="135" spans="1:8" ht="15" customHeight="1">
      <c r="A135" s="80"/>
      <c r="B135" s="114"/>
      <c r="C135" s="80"/>
      <c r="D135" s="130"/>
      <c r="E135" s="67"/>
      <c r="F135" s="76"/>
      <c r="G135" s="76"/>
      <c r="H135" s="73"/>
    </row>
    <row r="136" spans="1:8" ht="15" customHeight="1">
      <c r="A136" s="77"/>
      <c r="B136" s="124"/>
      <c r="C136" s="71"/>
      <c r="D136" s="79"/>
      <c r="E136" s="71"/>
      <c r="F136" s="16"/>
      <c r="G136" s="16"/>
      <c r="H136" s="72" t="str">
        <f>IF(ISBLANK(A136)," ",+H134+1)</f>
        <v> </v>
      </c>
    </row>
    <row r="137" spans="1:8" ht="15" customHeight="1">
      <c r="A137" s="80"/>
      <c r="B137" s="114"/>
      <c r="C137" s="67"/>
      <c r="D137" s="126"/>
      <c r="E137" s="67"/>
      <c r="F137" s="81"/>
      <c r="G137" s="54"/>
      <c r="H137" s="67"/>
    </row>
    <row r="138" spans="1:8" ht="15" customHeight="1">
      <c r="A138" s="77"/>
      <c r="B138" s="82"/>
      <c r="C138" s="71"/>
      <c r="D138" s="70"/>
      <c r="E138" s="71"/>
      <c r="F138" s="16"/>
      <c r="G138" s="16"/>
      <c r="H138" s="72" t="str">
        <f>IF(ISBLANK(A138)," ",+H136+1)</f>
        <v> </v>
      </c>
    </row>
    <row r="139" spans="1:8" ht="15" customHeight="1">
      <c r="A139" s="80"/>
      <c r="B139" s="114"/>
      <c r="C139" s="73"/>
      <c r="D139" s="131"/>
      <c r="E139" s="73"/>
      <c r="F139" s="76"/>
      <c r="G139" s="76"/>
      <c r="H139" s="132"/>
    </row>
    <row r="140" spans="1:8" ht="15" customHeight="1">
      <c r="A140" s="77"/>
      <c r="B140" s="82"/>
      <c r="C140" s="71"/>
      <c r="D140" s="70"/>
      <c r="E140" s="71"/>
      <c r="F140" s="16"/>
      <c r="G140" s="16"/>
      <c r="H140" s="72" t="str">
        <f>IF(ISBLANK(A140)," ",+H138+1)</f>
        <v> </v>
      </c>
    </row>
    <row r="141" spans="1:8" ht="15" customHeight="1">
      <c r="A141" s="80"/>
      <c r="B141" s="75"/>
      <c r="C141" s="73"/>
      <c r="D141" s="126"/>
      <c r="E141" s="73"/>
      <c r="F141" s="81"/>
      <c r="G141" s="76"/>
      <c r="H141" s="73"/>
    </row>
    <row r="142" spans="1:8" ht="15" customHeight="1">
      <c r="A142" s="77"/>
      <c r="B142" s="82"/>
      <c r="C142" s="71"/>
      <c r="D142" s="70"/>
      <c r="E142" s="71"/>
      <c r="F142" s="16"/>
      <c r="G142" s="16"/>
      <c r="H142" s="85"/>
    </row>
    <row r="143" spans="1:8" ht="15" customHeight="1">
      <c r="A143" s="80"/>
      <c r="B143" s="83"/>
      <c r="C143" s="67"/>
      <c r="D143" s="66"/>
      <c r="E143" s="73"/>
      <c r="F143" s="54"/>
      <c r="G143" s="54"/>
      <c r="H143" s="67"/>
    </row>
    <row r="144" spans="1:8" ht="15" customHeight="1">
      <c r="A144" s="77" t="s">
        <v>21</v>
      </c>
      <c r="B144" s="82"/>
      <c r="C144" s="71"/>
      <c r="D144" s="70"/>
      <c r="E144" s="71"/>
      <c r="F144" s="16"/>
      <c r="G144" s="84"/>
      <c r="H144" s="85"/>
    </row>
    <row r="145" spans="1:8" ht="19.5" customHeight="1">
      <c r="A145" s="86" t="s">
        <v>14</v>
      </c>
      <c r="B145" s="87"/>
      <c r="C145" s="88"/>
      <c r="D145" s="89"/>
      <c r="E145" s="88"/>
      <c r="F145" s="88"/>
      <c r="G145" s="88"/>
      <c r="H145" s="88"/>
    </row>
    <row r="146" spans="1:8" ht="13.5" customHeight="1">
      <c r="A146" s="90" t="s">
        <v>25</v>
      </c>
      <c r="B146" s="91"/>
      <c r="C146" s="91"/>
      <c r="D146" s="92"/>
      <c r="E146" s="91"/>
      <c r="F146" s="91"/>
      <c r="G146" s="91"/>
      <c r="H146" s="91"/>
    </row>
    <row r="147" spans="1:8" ht="13.5" customHeight="1">
      <c r="A147" s="93"/>
      <c r="B147" s="94"/>
      <c r="C147" s="95"/>
      <c r="D147" s="92"/>
      <c r="E147" s="91"/>
      <c r="F147" s="91"/>
      <c r="G147" s="91"/>
      <c r="H147" s="56">
        <f>+H111+1</f>
        <v>6</v>
      </c>
    </row>
    <row r="148" spans="1:8" ht="13.5" customHeight="1">
      <c r="A148" s="96" t="s">
        <v>15</v>
      </c>
      <c r="B148" s="97"/>
      <c r="C148" s="91" t="s">
        <v>16</v>
      </c>
      <c r="D148" s="92"/>
      <c r="E148" s="91"/>
      <c r="F148" s="91"/>
      <c r="G148" s="96"/>
      <c r="H148" s="94" t="s">
        <v>17</v>
      </c>
    </row>
    <row r="149" spans="1:8" ht="15" customHeight="1">
      <c r="A149" s="98"/>
      <c r="B149" s="99"/>
      <c r="C149" s="99"/>
      <c r="D149" s="100"/>
      <c r="E149" s="99"/>
      <c r="F149" s="54"/>
      <c r="G149" s="99"/>
      <c r="H149" s="99"/>
    </row>
    <row r="150" spans="1:8" ht="15" customHeight="1">
      <c r="A150" s="77" t="s">
        <v>6</v>
      </c>
      <c r="B150" s="80" t="s">
        <v>18</v>
      </c>
      <c r="C150" s="77" t="s">
        <v>19</v>
      </c>
      <c r="D150" s="101" t="s">
        <v>20</v>
      </c>
      <c r="E150" s="77" t="s">
        <v>2</v>
      </c>
      <c r="F150" s="102" t="s">
        <v>3</v>
      </c>
      <c r="G150" s="77" t="s">
        <v>4</v>
      </c>
      <c r="H150" s="71" t="s">
        <v>5</v>
      </c>
    </row>
    <row r="151" spans="1:8" ht="15" customHeight="1">
      <c r="A151" s="80"/>
      <c r="B151" s="83"/>
      <c r="C151" s="67"/>
      <c r="D151" s="66"/>
      <c r="E151" s="67"/>
      <c r="F151" s="99"/>
      <c r="G151" s="99"/>
      <c r="H151" s="73"/>
    </row>
    <row r="152" spans="1:8" ht="15" customHeight="1">
      <c r="A152" s="77" t="s">
        <v>80</v>
      </c>
      <c r="B152" s="69"/>
      <c r="C152" s="71"/>
      <c r="D152" s="64">
        <v>2235</v>
      </c>
      <c r="E152" s="71" t="s">
        <v>105</v>
      </c>
      <c r="F152" s="127"/>
      <c r="G152" s="16"/>
      <c r="H152" s="60"/>
    </row>
    <row r="153" spans="1:8" ht="15" customHeight="1">
      <c r="A153" s="80"/>
      <c r="B153" s="83"/>
      <c r="C153" s="67"/>
      <c r="D153" s="66"/>
      <c r="E153" s="67"/>
      <c r="F153" s="99"/>
      <c r="G153" s="99"/>
      <c r="H153" s="73"/>
    </row>
    <row r="154" spans="1:8" ht="15" customHeight="1">
      <c r="A154" s="77" t="s">
        <v>81</v>
      </c>
      <c r="B154" s="69"/>
      <c r="C154" s="71"/>
      <c r="D154" s="64">
        <v>43.3</v>
      </c>
      <c r="E154" s="71" t="s">
        <v>79</v>
      </c>
      <c r="F154" s="127"/>
      <c r="G154" s="16"/>
      <c r="H154" s="60"/>
    </row>
    <row r="155" spans="1:8" ht="15" customHeight="1">
      <c r="A155" s="67"/>
      <c r="B155" s="65"/>
      <c r="C155" s="67"/>
      <c r="D155" s="66"/>
      <c r="E155" s="67"/>
      <c r="F155" s="54"/>
      <c r="G155" s="54"/>
      <c r="H155" s="73"/>
    </row>
    <row r="156" spans="1:8" ht="15" customHeight="1">
      <c r="A156" s="133"/>
      <c r="B156" s="69"/>
      <c r="C156" s="71"/>
      <c r="D156" s="64"/>
      <c r="E156" s="57"/>
      <c r="F156" s="128"/>
      <c r="G156" s="45">
        <f>IF(ISBLANK(A156),"",INT(D156*F156))</f>
      </c>
      <c r="H156" s="60"/>
    </row>
    <row r="157" spans="1:8" ht="15" customHeight="1">
      <c r="A157" s="98"/>
      <c r="B157" s="65"/>
      <c r="C157" s="67"/>
      <c r="D157" s="66"/>
      <c r="E157" s="67"/>
      <c r="F157" s="54"/>
      <c r="G157" s="54"/>
      <c r="H157" s="67"/>
    </row>
    <row r="158" spans="1:8" ht="15" customHeight="1">
      <c r="A158" s="77"/>
      <c r="B158" s="69"/>
      <c r="C158" s="71"/>
      <c r="D158" s="64"/>
      <c r="E158" s="57"/>
      <c r="F158" s="16"/>
      <c r="G158" s="45">
        <f>IF(ISBLANK(A158),"",INT(D158*F158))</f>
      </c>
      <c r="H158" s="60"/>
    </row>
    <row r="159" spans="1:8" ht="15" customHeight="1">
      <c r="A159" s="98"/>
      <c r="B159" s="65"/>
      <c r="C159" s="67"/>
      <c r="D159" s="66"/>
      <c r="E159" s="67"/>
      <c r="F159" s="54"/>
      <c r="G159" s="54"/>
      <c r="H159" s="73"/>
    </row>
    <row r="160" spans="1:8" ht="15" customHeight="1">
      <c r="A160" s="77"/>
      <c r="B160" s="69"/>
      <c r="C160" s="71"/>
      <c r="D160" s="70"/>
      <c r="E160" s="71"/>
      <c r="F160" s="16"/>
      <c r="G160" s="16"/>
      <c r="H160" s="72" t="str">
        <f>IF(ISBLANK(A160)," ",+H158+1)</f>
        <v> </v>
      </c>
    </row>
    <row r="161" spans="1:8" ht="15" customHeight="1">
      <c r="A161" s="98"/>
      <c r="B161" s="114"/>
      <c r="C161" s="73"/>
      <c r="D161" s="126"/>
      <c r="E161" s="73"/>
      <c r="F161" s="81"/>
      <c r="G161" s="54"/>
      <c r="H161" s="67"/>
    </row>
    <row r="162" spans="1:8" ht="15" customHeight="1">
      <c r="A162" s="77"/>
      <c r="B162" s="69"/>
      <c r="C162" s="71"/>
      <c r="D162" s="70"/>
      <c r="E162" s="71"/>
      <c r="F162" s="16"/>
      <c r="G162" s="16"/>
      <c r="H162" s="72" t="str">
        <f>IF(ISBLANK(A162)," ",+H160+1)</f>
        <v> </v>
      </c>
    </row>
    <row r="163" spans="1:8" ht="15" customHeight="1">
      <c r="A163" s="98"/>
      <c r="B163" s="65"/>
      <c r="C163" s="67"/>
      <c r="D163" s="129"/>
      <c r="E163" s="67"/>
      <c r="F163" s="54"/>
      <c r="G163" s="54"/>
      <c r="H163" s="73"/>
    </row>
    <row r="164" spans="1:8" ht="15" customHeight="1">
      <c r="A164" s="77"/>
      <c r="B164" s="69"/>
      <c r="C164" s="71"/>
      <c r="D164" s="70"/>
      <c r="E164" s="71"/>
      <c r="F164" s="16"/>
      <c r="G164" s="16"/>
      <c r="H164" s="72" t="str">
        <f>IF(ISBLANK(A164)," ",+H162+1)</f>
        <v> </v>
      </c>
    </row>
    <row r="165" spans="1:8" ht="15" customHeight="1">
      <c r="A165" s="80"/>
      <c r="B165" s="75"/>
      <c r="C165" s="80"/>
      <c r="D165" s="130"/>
      <c r="E165" s="73"/>
      <c r="F165" s="76"/>
      <c r="G165" s="76"/>
      <c r="H165" s="67"/>
    </row>
    <row r="166" spans="1:8" ht="15" customHeight="1">
      <c r="A166" s="77"/>
      <c r="B166" s="78"/>
      <c r="C166" s="77"/>
      <c r="D166" s="79"/>
      <c r="E166" s="71"/>
      <c r="F166" s="16"/>
      <c r="G166" s="16"/>
      <c r="H166" s="72" t="str">
        <f>IF(ISBLANK(A166)," ",+H164+1)</f>
        <v> </v>
      </c>
    </row>
    <row r="167" spans="1:8" ht="15" customHeight="1">
      <c r="A167" s="116"/>
      <c r="B167" s="75"/>
      <c r="C167" s="67"/>
      <c r="D167" s="126"/>
      <c r="E167" s="73"/>
      <c r="F167" s="81"/>
      <c r="G167" s="54"/>
      <c r="H167" s="73"/>
    </row>
    <row r="168" spans="1:8" ht="15" customHeight="1">
      <c r="A168" s="77"/>
      <c r="B168" s="82"/>
      <c r="C168" s="71"/>
      <c r="D168" s="70"/>
      <c r="E168" s="71"/>
      <c r="F168" s="118"/>
      <c r="G168" s="118"/>
      <c r="H168" s="72" t="str">
        <f>IF(ISBLANK(A168)," ",+H166+1)</f>
        <v> </v>
      </c>
    </row>
    <row r="169" spans="1:8" ht="15" customHeight="1">
      <c r="A169" s="74"/>
      <c r="B169" s="75"/>
      <c r="C169" s="73"/>
      <c r="D169" s="126"/>
      <c r="E169" s="73"/>
      <c r="F169" s="81"/>
      <c r="G169" s="76"/>
      <c r="H169" s="73"/>
    </row>
    <row r="170" spans="1:8" ht="15" customHeight="1">
      <c r="A170" s="77"/>
      <c r="B170" s="82"/>
      <c r="C170" s="71"/>
      <c r="D170" s="70"/>
      <c r="E170" s="71"/>
      <c r="F170" s="118"/>
      <c r="G170" s="16"/>
      <c r="H170" s="72" t="str">
        <f>IF(ISBLANK(A170)," ",+H168+1)</f>
        <v> </v>
      </c>
    </row>
    <row r="171" spans="1:8" ht="15" customHeight="1">
      <c r="A171" s="80"/>
      <c r="B171" s="65"/>
      <c r="C171" s="67"/>
      <c r="D171" s="129"/>
      <c r="E171" s="67"/>
      <c r="F171" s="54"/>
      <c r="G171" s="54"/>
      <c r="H171" s="67"/>
    </row>
    <row r="172" spans="1:8" ht="15" customHeight="1">
      <c r="A172" s="77"/>
      <c r="B172" s="69"/>
      <c r="C172" s="71"/>
      <c r="D172" s="70"/>
      <c r="E172" s="71"/>
      <c r="F172" s="16"/>
      <c r="G172" s="16"/>
      <c r="H172" s="72" t="str">
        <f>IF(ISBLANK(A172)," ",+H170+1)</f>
        <v> </v>
      </c>
    </row>
    <row r="173" spans="1:8" ht="15" customHeight="1">
      <c r="A173" s="80"/>
      <c r="B173" s="75"/>
      <c r="C173" s="80"/>
      <c r="D173" s="130"/>
      <c r="E173" s="73"/>
      <c r="F173" s="76"/>
      <c r="G173" s="76"/>
      <c r="H173" s="73"/>
    </row>
    <row r="174" spans="1:8" ht="15" customHeight="1">
      <c r="A174" s="77"/>
      <c r="B174" s="78"/>
      <c r="C174" s="71"/>
      <c r="D174" s="79"/>
      <c r="E174" s="71"/>
      <c r="F174" s="16"/>
      <c r="G174" s="16"/>
      <c r="H174" s="72" t="str">
        <f>IF(ISBLANK(A174)," ",+H172+1)</f>
        <v> </v>
      </c>
    </row>
    <row r="175" spans="1:8" ht="15" customHeight="1">
      <c r="A175" s="80"/>
      <c r="B175" s="75"/>
      <c r="C175" s="67"/>
      <c r="D175" s="126"/>
      <c r="E175" s="73"/>
      <c r="F175" s="81"/>
      <c r="G175" s="54"/>
      <c r="H175" s="67"/>
    </row>
    <row r="176" spans="1:8" ht="15" customHeight="1">
      <c r="A176" s="77"/>
      <c r="B176" s="82"/>
      <c r="C176" s="71"/>
      <c r="D176" s="70"/>
      <c r="E176" s="71"/>
      <c r="F176" s="16"/>
      <c r="G176" s="16"/>
      <c r="H176" s="85"/>
    </row>
    <row r="177" spans="1:8" ht="15" customHeight="1">
      <c r="A177" s="80"/>
      <c r="B177" s="75"/>
      <c r="C177" s="73"/>
      <c r="D177" s="126"/>
      <c r="E177" s="73"/>
      <c r="F177" s="81"/>
      <c r="G177" s="76"/>
      <c r="H177" s="73"/>
    </row>
    <row r="178" spans="1:8" ht="15" customHeight="1">
      <c r="A178" s="77"/>
      <c r="B178" s="82"/>
      <c r="C178" s="71"/>
      <c r="D178" s="70"/>
      <c r="E178" s="71"/>
      <c r="F178" s="16"/>
      <c r="G178" s="16"/>
      <c r="H178" s="85"/>
    </row>
    <row r="179" spans="1:8" ht="15" customHeight="1">
      <c r="A179" s="80"/>
      <c r="B179" s="83"/>
      <c r="C179" s="67"/>
      <c r="D179" s="66"/>
      <c r="E179" s="73"/>
      <c r="F179" s="54"/>
      <c r="G179" s="54"/>
      <c r="H179" s="67"/>
    </row>
    <row r="180" spans="1:8" ht="15" customHeight="1">
      <c r="A180" s="77" t="s">
        <v>21</v>
      </c>
      <c r="B180" s="82"/>
      <c r="C180" s="71"/>
      <c r="D180" s="70"/>
      <c r="E180" s="71"/>
      <c r="F180" s="16"/>
      <c r="G180" s="84"/>
      <c r="H180" s="85"/>
    </row>
    <row r="181" spans="1:8" ht="19.5" customHeight="1">
      <c r="A181" s="86" t="s">
        <v>14</v>
      </c>
      <c r="B181" s="87"/>
      <c r="C181" s="88"/>
      <c r="D181" s="89"/>
      <c r="E181" s="88"/>
      <c r="F181" s="88"/>
      <c r="G181" s="88"/>
      <c r="H181" s="88"/>
    </row>
    <row r="182" spans="1:8" ht="13.5" customHeight="1">
      <c r="A182" s="90" t="s">
        <v>82</v>
      </c>
      <c r="B182" s="91"/>
      <c r="C182" s="91"/>
      <c r="D182" s="92"/>
      <c r="E182" s="91"/>
      <c r="F182" s="91"/>
      <c r="G182" s="91"/>
      <c r="H182" s="91"/>
    </row>
    <row r="183" spans="1:8" ht="13.5" customHeight="1">
      <c r="A183" s="93"/>
      <c r="B183" s="94"/>
      <c r="C183" s="95"/>
      <c r="D183" s="92"/>
      <c r="E183" s="91"/>
      <c r="F183" s="91"/>
      <c r="G183" s="91"/>
      <c r="H183" s="56">
        <f>+H147+1</f>
        <v>7</v>
      </c>
    </row>
    <row r="184" spans="1:8" ht="13.5" customHeight="1">
      <c r="A184" s="96" t="s">
        <v>15</v>
      </c>
      <c r="B184" s="97"/>
      <c r="C184" s="91" t="s">
        <v>16</v>
      </c>
      <c r="D184" s="92"/>
      <c r="E184" s="91"/>
      <c r="F184" s="91"/>
      <c r="G184" s="96"/>
      <c r="H184" s="94" t="s">
        <v>17</v>
      </c>
    </row>
    <row r="185" spans="1:8" ht="15" customHeight="1">
      <c r="A185" s="98"/>
      <c r="B185" s="99"/>
      <c r="C185" s="99"/>
      <c r="D185" s="100"/>
      <c r="E185" s="99"/>
      <c r="F185" s="54"/>
      <c r="G185" s="99"/>
      <c r="H185" s="99"/>
    </row>
    <row r="186" spans="1:8" ht="15" customHeight="1">
      <c r="A186" s="77" t="s">
        <v>6</v>
      </c>
      <c r="B186" s="80" t="s">
        <v>18</v>
      </c>
      <c r="C186" s="77" t="s">
        <v>19</v>
      </c>
      <c r="D186" s="101" t="s">
        <v>20</v>
      </c>
      <c r="E186" s="77" t="s">
        <v>2</v>
      </c>
      <c r="F186" s="102" t="s">
        <v>3</v>
      </c>
      <c r="G186" s="77" t="s">
        <v>4</v>
      </c>
      <c r="H186" s="71" t="s">
        <v>5</v>
      </c>
    </row>
    <row r="187" spans="1:8" ht="15" customHeight="1" hidden="1">
      <c r="A187" s="80"/>
      <c r="B187" s="83"/>
      <c r="C187" s="67"/>
      <c r="D187" s="66"/>
      <c r="E187" s="67"/>
      <c r="F187" s="99"/>
      <c r="G187" s="99"/>
      <c r="H187" s="73"/>
    </row>
    <row r="188" spans="1:8" ht="15" customHeight="1" hidden="1">
      <c r="A188" s="77" t="s">
        <v>34</v>
      </c>
      <c r="B188" s="69"/>
      <c r="C188" s="71"/>
      <c r="D188" s="64">
        <v>1</v>
      </c>
      <c r="E188" s="71" t="s">
        <v>30</v>
      </c>
      <c r="F188" s="127"/>
      <c r="G188" s="16">
        <f>IF(ISBLANK(A188),"",INT(D188*F188))</f>
        <v>0</v>
      </c>
      <c r="H188" s="60">
        <f>IF(ISBLANK(A252A224)," ",+H152+1)</f>
        <v>1</v>
      </c>
    </row>
    <row r="189" spans="1:8" ht="15" customHeight="1" hidden="1">
      <c r="A189" s="67"/>
      <c r="B189" s="65"/>
      <c r="C189" s="67"/>
      <c r="D189" s="66"/>
      <c r="E189" s="67"/>
      <c r="F189" s="54"/>
      <c r="G189" s="54"/>
      <c r="H189" s="73"/>
    </row>
    <row r="190" spans="1:8" ht="15" customHeight="1" hidden="1">
      <c r="A190" s="77" t="s">
        <v>35</v>
      </c>
      <c r="B190" s="69"/>
      <c r="C190" s="57"/>
      <c r="D190" s="64">
        <v>1</v>
      </c>
      <c r="E190" s="71" t="s">
        <v>30</v>
      </c>
      <c r="F190" s="128"/>
      <c r="G190" s="45">
        <f>IF(ISBLANK(A190),"",INT(D190*F190))</f>
        <v>0</v>
      </c>
      <c r="H190" s="60">
        <f>IF(ISBLANK(A252A224)," ",+H188+1)</f>
        <v>2</v>
      </c>
    </row>
    <row r="191" spans="1:8" ht="15" customHeight="1">
      <c r="A191" s="67"/>
      <c r="B191" s="65"/>
      <c r="C191" s="67"/>
      <c r="D191" s="66"/>
      <c r="E191" s="67"/>
      <c r="F191" s="54"/>
      <c r="G191" s="54"/>
      <c r="H191" s="73"/>
    </row>
    <row r="192" spans="1:8" ht="15" customHeight="1">
      <c r="A192" s="77" t="s">
        <v>33</v>
      </c>
      <c r="B192" s="69"/>
      <c r="C192" s="71"/>
      <c r="D192" s="64">
        <v>15.2</v>
      </c>
      <c r="E192" s="71" t="s">
        <v>85</v>
      </c>
      <c r="F192" s="128"/>
      <c r="G192" s="45"/>
      <c r="H192" s="60"/>
    </row>
    <row r="193" spans="1:8" ht="15" customHeight="1">
      <c r="A193" s="98"/>
      <c r="B193" s="65"/>
      <c r="C193" s="67"/>
      <c r="D193" s="66"/>
      <c r="E193" s="67"/>
      <c r="F193" s="54"/>
      <c r="G193" s="54"/>
      <c r="H193" s="67"/>
    </row>
    <row r="194" spans="1:8" ht="15" customHeight="1">
      <c r="A194" s="77" t="s">
        <v>83</v>
      </c>
      <c r="B194" s="69"/>
      <c r="C194" s="71"/>
      <c r="D194" s="64">
        <v>18.7</v>
      </c>
      <c r="E194" s="71" t="s">
        <v>86</v>
      </c>
      <c r="F194" s="16"/>
      <c r="G194" s="45"/>
      <c r="H194" s="60"/>
    </row>
    <row r="195" spans="1:8" ht="15" customHeight="1">
      <c r="A195" s="98"/>
      <c r="B195" s="65"/>
      <c r="C195" s="67"/>
      <c r="D195" s="145"/>
      <c r="E195" s="67"/>
      <c r="F195" s="54"/>
      <c r="G195" s="54"/>
      <c r="H195" s="73"/>
    </row>
    <row r="196" spans="1:8" ht="15" customHeight="1">
      <c r="A196" s="77" t="s">
        <v>84</v>
      </c>
      <c r="B196" s="69"/>
      <c r="C196" s="71"/>
      <c r="D196" s="64">
        <v>1.6</v>
      </c>
      <c r="E196" s="71" t="s">
        <v>86</v>
      </c>
      <c r="F196" s="16"/>
      <c r="G196" s="45"/>
      <c r="H196" s="72"/>
    </row>
    <row r="197" spans="1:8" ht="15" customHeight="1">
      <c r="A197" s="98"/>
      <c r="B197" s="65"/>
      <c r="C197" s="73"/>
      <c r="D197" s="126"/>
      <c r="E197" s="73"/>
      <c r="F197" s="81"/>
      <c r="G197" s="54"/>
      <c r="H197" s="67"/>
    </row>
    <row r="198" spans="1:8" ht="15" customHeight="1">
      <c r="A198" s="77" t="s">
        <v>132</v>
      </c>
      <c r="B198" s="69"/>
      <c r="C198" s="71"/>
      <c r="D198" s="64">
        <v>1</v>
      </c>
      <c r="E198" s="71" t="s">
        <v>30</v>
      </c>
      <c r="F198" s="16"/>
      <c r="G198" s="45"/>
      <c r="H198" s="72"/>
    </row>
    <row r="199" spans="1:8" ht="15" customHeight="1">
      <c r="A199" s="98"/>
      <c r="B199" s="65"/>
      <c r="C199" s="67"/>
      <c r="D199" s="129"/>
      <c r="E199" s="67"/>
      <c r="F199" s="54"/>
      <c r="G199" s="54"/>
      <c r="H199" s="73"/>
    </row>
    <row r="200" spans="1:8" ht="15" customHeight="1">
      <c r="A200" s="77" t="s">
        <v>133</v>
      </c>
      <c r="B200" s="69"/>
      <c r="C200" s="71"/>
      <c r="D200" s="64">
        <v>1</v>
      </c>
      <c r="E200" s="71" t="s">
        <v>30</v>
      </c>
      <c r="F200" s="16"/>
      <c r="G200" s="16"/>
      <c r="H200" s="72"/>
    </row>
    <row r="201" spans="1:8" ht="15" customHeight="1">
      <c r="A201" s="80"/>
      <c r="B201" s="65"/>
      <c r="C201" s="80"/>
      <c r="D201" s="130"/>
      <c r="E201" s="73"/>
      <c r="F201" s="76"/>
      <c r="G201" s="76"/>
      <c r="H201" s="67"/>
    </row>
    <row r="202" spans="1:8" ht="15" customHeight="1">
      <c r="A202" s="77"/>
      <c r="B202" s="78"/>
      <c r="C202" s="77"/>
      <c r="D202" s="64"/>
      <c r="E202" s="71"/>
      <c r="F202" s="16"/>
      <c r="G202" s="16"/>
      <c r="H202" s="72" t="str">
        <f>IF(ISBLANK(A202)," ",+H200+1)</f>
        <v> </v>
      </c>
    </row>
    <row r="203" spans="1:8" ht="15" customHeight="1">
      <c r="A203" s="116"/>
      <c r="B203" s="75"/>
      <c r="C203" s="67"/>
      <c r="D203" s="126"/>
      <c r="E203" s="73"/>
      <c r="F203" s="81"/>
      <c r="G203" s="54"/>
      <c r="H203" s="73"/>
    </row>
    <row r="204" spans="1:8" ht="15" customHeight="1">
      <c r="A204" s="77"/>
      <c r="B204" s="82"/>
      <c r="C204" s="71"/>
      <c r="D204" s="64"/>
      <c r="E204" s="71"/>
      <c r="F204" s="118"/>
      <c r="G204" s="118"/>
      <c r="H204" s="72" t="str">
        <f>IF(ISBLANK(A204)," ",+H202+1)</f>
        <v> </v>
      </c>
    </row>
    <row r="205" spans="1:8" ht="15" customHeight="1">
      <c r="A205" s="74"/>
      <c r="B205" s="75"/>
      <c r="C205" s="73"/>
      <c r="D205" s="126"/>
      <c r="E205" s="73"/>
      <c r="F205" s="81"/>
      <c r="G205" s="76"/>
      <c r="H205" s="73"/>
    </row>
    <row r="206" spans="1:8" ht="15" customHeight="1">
      <c r="A206" s="77"/>
      <c r="B206" s="82"/>
      <c r="C206" s="71"/>
      <c r="D206" s="64"/>
      <c r="E206" s="71"/>
      <c r="F206" s="118"/>
      <c r="G206" s="16"/>
      <c r="H206" s="72" t="str">
        <f>IF(ISBLANK(A206)," ",+H204+1)</f>
        <v> </v>
      </c>
    </row>
    <row r="207" spans="1:8" ht="15" customHeight="1">
      <c r="A207" s="80"/>
      <c r="B207" s="65"/>
      <c r="C207" s="67"/>
      <c r="D207" s="129"/>
      <c r="E207" s="67"/>
      <c r="F207" s="54"/>
      <c r="G207" s="54"/>
      <c r="H207" s="67"/>
    </row>
    <row r="208" spans="1:8" ht="15" customHeight="1">
      <c r="A208" s="77"/>
      <c r="B208" s="69"/>
      <c r="C208" s="71"/>
      <c r="D208" s="64"/>
      <c r="E208" s="71"/>
      <c r="F208" s="16"/>
      <c r="G208" s="16"/>
      <c r="H208" s="72" t="str">
        <f>IF(ISBLANK(A208)," ",+H206+1)</f>
        <v> </v>
      </c>
    </row>
    <row r="209" spans="1:8" ht="15" customHeight="1">
      <c r="A209" s="80"/>
      <c r="B209" s="65"/>
      <c r="C209" s="80"/>
      <c r="D209" s="130"/>
      <c r="E209" s="73"/>
      <c r="F209" s="76"/>
      <c r="G209" s="76"/>
      <c r="H209" s="73"/>
    </row>
    <row r="210" spans="1:8" ht="15" customHeight="1">
      <c r="A210" s="77"/>
      <c r="B210" s="78"/>
      <c r="C210" s="71"/>
      <c r="D210" s="79"/>
      <c r="E210" s="71"/>
      <c r="F210" s="16"/>
      <c r="G210" s="16"/>
      <c r="H210" s="72" t="str">
        <f>IF(ISBLANK(A210)," ",+H208+1)</f>
        <v> </v>
      </c>
    </row>
    <row r="211" spans="1:8" ht="15" customHeight="1">
      <c r="A211" s="80"/>
      <c r="B211" s="65"/>
      <c r="C211" s="67"/>
      <c r="D211" s="126"/>
      <c r="E211" s="73"/>
      <c r="F211" s="81"/>
      <c r="G211" s="54"/>
      <c r="H211" s="67"/>
    </row>
    <row r="212" spans="1:8" ht="15" customHeight="1">
      <c r="A212" s="77"/>
      <c r="B212" s="82"/>
      <c r="C212" s="71"/>
      <c r="D212" s="64"/>
      <c r="E212" s="71"/>
      <c r="F212" s="16"/>
      <c r="G212" s="16"/>
      <c r="H212" s="60"/>
    </row>
    <row r="213" spans="1:8" ht="15" customHeight="1">
      <c r="A213" s="80"/>
      <c r="B213" s="75"/>
      <c r="C213" s="73"/>
      <c r="D213" s="134"/>
      <c r="E213" s="73"/>
      <c r="F213" s="76"/>
      <c r="G213" s="76"/>
      <c r="H213" s="62"/>
    </row>
    <row r="214" spans="1:8" ht="15" customHeight="1">
      <c r="A214" s="77"/>
      <c r="B214" s="82"/>
      <c r="C214" s="71"/>
      <c r="D214" s="64"/>
      <c r="E214" s="71"/>
      <c r="F214" s="16"/>
      <c r="G214" s="16"/>
      <c r="H214" s="60"/>
    </row>
    <row r="215" spans="1:8" ht="15" customHeight="1">
      <c r="A215" s="80"/>
      <c r="B215" s="75"/>
      <c r="C215" s="73"/>
      <c r="D215" s="134"/>
      <c r="E215" s="73"/>
      <c r="F215" s="76"/>
      <c r="G215" s="76"/>
      <c r="H215" s="62"/>
    </row>
    <row r="216" spans="1:8" ht="15" customHeight="1">
      <c r="A216" s="77"/>
      <c r="B216" s="82"/>
      <c r="C216" s="71"/>
      <c r="D216" s="64"/>
      <c r="E216" s="71"/>
      <c r="F216" s="16"/>
      <c r="G216" s="16"/>
      <c r="H216" s="60"/>
    </row>
    <row r="217" spans="1:8" ht="15" customHeight="1">
      <c r="A217" s="80"/>
      <c r="B217" s="114"/>
      <c r="C217" s="73"/>
      <c r="D217" s="126"/>
      <c r="E217" s="73"/>
      <c r="F217" s="81"/>
      <c r="G217" s="76"/>
      <c r="H217" s="73"/>
    </row>
    <row r="218" spans="1:8" ht="15" customHeight="1">
      <c r="A218" s="77"/>
      <c r="B218" s="82"/>
      <c r="C218" s="71"/>
      <c r="D218" s="64"/>
      <c r="E218" s="71"/>
      <c r="F218" s="16"/>
      <c r="G218" s="16"/>
      <c r="H218" s="60"/>
    </row>
    <row r="219" spans="1:8" ht="15" customHeight="1">
      <c r="A219" s="80"/>
      <c r="B219" s="83"/>
      <c r="C219" s="67"/>
      <c r="D219" s="66"/>
      <c r="E219" s="73"/>
      <c r="F219" s="54"/>
      <c r="G219" s="54"/>
      <c r="H219" s="67"/>
    </row>
    <row r="220" spans="1:8" ht="15" customHeight="1">
      <c r="A220" s="77" t="s">
        <v>21</v>
      </c>
      <c r="B220" s="82"/>
      <c r="C220" s="71"/>
      <c r="D220" s="70"/>
      <c r="E220" s="71"/>
      <c r="F220" s="16"/>
      <c r="G220" s="84"/>
      <c r="H220" s="85"/>
    </row>
    <row r="221" spans="1:8" ht="19.5" customHeight="1">
      <c r="A221" s="86" t="s">
        <v>14</v>
      </c>
      <c r="B221" s="87"/>
      <c r="C221" s="88"/>
      <c r="D221" s="89"/>
      <c r="E221" s="88"/>
      <c r="F221" s="88"/>
      <c r="G221" s="88"/>
      <c r="H221" s="88"/>
    </row>
    <row r="222" spans="1:8" ht="13.5" customHeight="1">
      <c r="A222" s="90" t="s">
        <v>87</v>
      </c>
      <c r="B222" s="91"/>
      <c r="C222" s="91"/>
      <c r="D222" s="92"/>
      <c r="E222" s="91"/>
      <c r="F222" s="91"/>
      <c r="G222" s="91"/>
      <c r="H222" s="91"/>
    </row>
    <row r="223" spans="1:8" ht="13.5" customHeight="1">
      <c r="A223" s="93"/>
      <c r="B223" s="94"/>
      <c r="C223" s="95"/>
      <c r="D223" s="92"/>
      <c r="E223" s="91"/>
      <c r="F223" s="91"/>
      <c r="G223" s="91"/>
      <c r="H223" s="56">
        <f>+H183+1</f>
        <v>8</v>
      </c>
    </row>
    <row r="224" spans="1:8" ht="13.5" customHeight="1">
      <c r="A224" s="96" t="s">
        <v>15</v>
      </c>
      <c r="B224" s="97"/>
      <c r="C224" s="91" t="s">
        <v>16</v>
      </c>
      <c r="D224" s="92"/>
      <c r="E224" s="91"/>
      <c r="F224" s="91"/>
      <c r="G224" s="96"/>
      <c r="H224" s="94" t="s">
        <v>17</v>
      </c>
    </row>
    <row r="225" spans="1:8" ht="15" customHeight="1">
      <c r="A225" s="98"/>
      <c r="B225" s="99"/>
      <c r="C225" s="99"/>
      <c r="D225" s="100"/>
      <c r="E225" s="99"/>
      <c r="F225" s="54"/>
      <c r="G225" s="99"/>
      <c r="H225" s="99"/>
    </row>
    <row r="226" spans="1:8" ht="15" customHeight="1">
      <c r="A226" s="77" t="s">
        <v>6</v>
      </c>
      <c r="B226" s="80" t="s">
        <v>18</v>
      </c>
      <c r="C226" s="77" t="s">
        <v>19</v>
      </c>
      <c r="D226" s="101" t="s">
        <v>20</v>
      </c>
      <c r="E226" s="77" t="s">
        <v>2</v>
      </c>
      <c r="F226" s="102" t="s">
        <v>3</v>
      </c>
      <c r="G226" s="77" t="s">
        <v>4</v>
      </c>
      <c r="H226" s="71" t="s">
        <v>5</v>
      </c>
    </row>
    <row r="227" spans="1:8" ht="15" customHeight="1">
      <c r="A227" s="80"/>
      <c r="B227" s="65"/>
      <c r="C227" s="67"/>
      <c r="D227" s="66"/>
      <c r="E227" s="67"/>
      <c r="F227" s="99"/>
      <c r="G227" s="99"/>
      <c r="H227" s="73"/>
    </row>
    <row r="228" spans="1:8" ht="15" customHeight="1">
      <c r="A228" s="77" t="s">
        <v>94</v>
      </c>
      <c r="B228" s="69"/>
      <c r="C228" s="71"/>
      <c r="D228" s="70">
        <v>15.9</v>
      </c>
      <c r="E228" s="71" t="s">
        <v>86</v>
      </c>
      <c r="F228" s="16"/>
      <c r="G228" s="16"/>
      <c r="H228" s="72"/>
    </row>
    <row r="229" spans="1:8" ht="15" customHeight="1">
      <c r="A229" s="67"/>
      <c r="B229" s="65"/>
      <c r="C229" s="67"/>
      <c r="D229" s="66"/>
      <c r="E229" s="67"/>
      <c r="F229" s="54"/>
      <c r="G229" s="54"/>
      <c r="H229" s="73"/>
    </row>
    <row r="230" spans="1:8" ht="15" customHeight="1">
      <c r="A230" s="77" t="s">
        <v>92</v>
      </c>
      <c r="B230" s="69"/>
      <c r="C230" s="71"/>
      <c r="D230" s="64">
        <v>80.2</v>
      </c>
      <c r="E230" s="71" t="s">
        <v>86</v>
      </c>
      <c r="F230" s="16"/>
      <c r="G230" s="16"/>
      <c r="H230" s="60"/>
    </row>
    <row r="231" spans="1:8" ht="15" customHeight="1">
      <c r="A231" s="67"/>
      <c r="B231" s="65"/>
      <c r="C231" s="67"/>
      <c r="D231" s="66"/>
      <c r="E231" s="67"/>
      <c r="F231" s="54"/>
      <c r="G231" s="54"/>
      <c r="H231" s="73"/>
    </row>
    <row r="232" spans="1:8" ht="15" customHeight="1">
      <c r="A232" s="77" t="s">
        <v>93</v>
      </c>
      <c r="B232" s="69"/>
      <c r="C232" s="71" t="s">
        <v>95</v>
      </c>
      <c r="D232" s="64">
        <v>3</v>
      </c>
      <c r="E232" s="71" t="s">
        <v>1</v>
      </c>
      <c r="F232" s="16"/>
      <c r="G232" s="16"/>
      <c r="H232" s="60"/>
    </row>
    <row r="233" spans="1:8" ht="15" customHeight="1">
      <c r="A233" s="98"/>
      <c r="B233" s="65"/>
      <c r="C233" s="67"/>
      <c r="D233" s="66"/>
      <c r="E233" s="67"/>
      <c r="F233" s="54"/>
      <c r="G233" s="54"/>
      <c r="H233" s="67"/>
    </row>
    <row r="234" spans="1:8" ht="15" customHeight="1">
      <c r="A234" s="77" t="s">
        <v>106</v>
      </c>
      <c r="B234" s="78"/>
      <c r="C234" s="77"/>
      <c r="D234" s="79">
        <v>1</v>
      </c>
      <c r="E234" s="71" t="s">
        <v>32</v>
      </c>
      <c r="F234" s="16"/>
      <c r="G234" s="16"/>
      <c r="H234" s="72"/>
    </row>
    <row r="235" spans="1:8" ht="15" customHeight="1">
      <c r="A235" s="393" t="s">
        <v>134</v>
      </c>
      <c r="B235" s="65"/>
      <c r="C235" s="67"/>
      <c r="D235" s="66"/>
      <c r="E235" s="67"/>
      <c r="F235" s="54"/>
      <c r="G235" s="54"/>
      <c r="H235" s="73"/>
    </row>
    <row r="236" spans="1:8" ht="15" customHeight="1">
      <c r="A236" s="394"/>
      <c r="B236" s="69" t="s">
        <v>107</v>
      </c>
      <c r="C236" s="71"/>
      <c r="D236" s="64">
        <v>1</v>
      </c>
      <c r="E236" s="71" t="s">
        <v>13</v>
      </c>
      <c r="F236" s="16"/>
      <c r="G236" s="16"/>
      <c r="H236" s="72"/>
    </row>
    <row r="237" spans="1:8" ht="15" customHeight="1">
      <c r="A237" s="80"/>
      <c r="B237" s="65"/>
      <c r="C237" s="67"/>
      <c r="D237" s="66"/>
      <c r="E237" s="67"/>
      <c r="F237" s="81"/>
      <c r="G237" s="54"/>
      <c r="H237" s="73"/>
    </row>
    <row r="238" spans="1:8" ht="15" customHeight="1">
      <c r="A238" s="77" t="s">
        <v>90</v>
      </c>
      <c r="B238" s="69" t="s">
        <v>88</v>
      </c>
      <c r="C238" s="71"/>
      <c r="D238" s="64">
        <v>142.1</v>
      </c>
      <c r="E238" s="71" t="s">
        <v>27</v>
      </c>
      <c r="F238" s="118"/>
      <c r="G238" s="16"/>
      <c r="H238" s="72"/>
    </row>
    <row r="239" spans="1:8" ht="15" customHeight="1">
      <c r="A239" s="67"/>
      <c r="B239" s="65"/>
      <c r="C239" s="67"/>
      <c r="D239" s="66"/>
      <c r="E239" s="67"/>
      <c r="F239" s="81"/>
      <c r="G239" s="54"/>
      <c r="H239" s="73"/>
    </row>
    <row r="240" spans="1:8" ht="15" customHeight="1">
      <c r="A240" s="77" t="s">
        <v>91</v>
      </c>
      <c r="B240" s="69" t="s">
        <v>89</v>
      </c>
      <c r="C240" s="57"/>
      <c r="D240" s="64">
        <v>27</v>
      </c>
      <c r="E240" s="71" t="s">
        <v>27</v>
      </c>
      <c r="F240" s="118"/>
      <c r="G240" s="16"/>
      <c r="H240" s="72"/>
    </row>
    <row r="241" spans="1:8" ht="15" customHeight="1">
      <c r="A241" s="67"/>
      <c r="B241" s="65"/>
      <c r="C241" s="67"/>
      <c r="D241" s="66"/>
      <c r="E241" s="67"/>
      <c r="F241" s="54"/>
      <c r="G241" s="54"/>
      <c r="H241" s="67"/>
    </row>
    <row r="242" spans="1:8" ht="15" customHeight="1">
      <c r="A242" s="77" t="s">
        <v>115</v>
      </c>
      <c r="B242" s="78"/>
      <c r="C242" s="77"/>
      <c r="D242" s="64">
        <v>1</v>
      </c>
      <c r="E242" s="71" t="s">
        <v>1</v>
      </c>
      <c r="F242" s="16"/>
      <c r="G242" s="16"/>
      <c r="H242" s="72"/>
    </row>
    <row r="243" spans="1:8" ht="15" customHeight="1">
      <c r="A243" s="80"/>
      <c r="B243" s="65"/>
      <c r="C243" s="67"/>
      <c r="D243" s="66"/>
      <c r="E243" s="67"/>
      <c r="F243" s="81"/>
      <c r="G243" s="54"/>
      <c r="H243" s="73"/>
    </row>
    <row r="244" spans="1:8" ht="15" customHeight="1">
      <c r="A244" s="77" t="s">
        <v>116</v>
      </c>
      <c r="B244" s="69"/>
      <c r="C244" s="71"/>
      <c r="D244" s="64">
        <v>1</v>
      </c>
      <c r="E244" s="71" t="s">
        <v>1</v>
      </c>
      <c r="F244" s="16"/>
      <c r="G244" s="16"/>
      <c r="H244" s="72"/>
    </row>
    <row r="245" spans="1:8" ht="15" customHeight="1">
      <c r="A245" s="67"/>
      <c r="B245" s="65"/>
      <c r="C245" s="67"/>
      <c r="D245" s="66"/>
      <c r="E245" s="67"/>
      <c r="F245" s="81"/>
      <c r="G245" s="76"/>
      <c r="H245" s="73"/>
    </row>
    <row r="246" spans="1:8" ht="15" customHeight="1">
      <c r="A246" s="77" t="s">
        <v>117</v>
      </c>
      <c r="B246" s="69"/>
      <c r="C246" s="57"/>
      <c r="D246" s="64">
        <v>1</v>
      </c>
      <c r="E246" s="71" t="s">
        <v>1</v>
      </c>
      <c r="F246" s="16"/>
      <c r="G246" s="16"/>
      <c r="H246" s="72"/>
    </row>
    <row r="247" spans="1:8" ht="15" customHeight="1">
      <c r="A247" s="67"/>
      <c r="B247" s="65"/>
      <c r="C247" s="67"/>
      <c r="D247" s="66"/>
      <c r="E247" s="67"/>
      <c r="F247" s="54"/>
      <c r="G247" s="54"/>
      <c r="H247" s="67"/>
    </row>
    <row r="248" spans="1:8" ht="15" customHeight="1">
      <c r="A248" s="77" t="s">
        <v>118</v>
      </c>
      <c r="B248" s="69"/>
      <c r="C248" s="71"/>
      <c r="D248" s="64">
        <v>1</v>
      </c>
      <c r="E248" s="71" t="s">
        <v>1</v>
      </c>
      <c r="F248" s="16"/>
      <c r="G248" s="16"/>
      <c r="H248" s="72"/>
    </row>
    <row r="249" spans="1:8" ht="15" customHeight="1">
      <c r="A249" s="98"/>
      <c r="B249" s="65"/>
      <c r="C249" s="67"/>
      <c r="D249" s="66"/>
      <c r="E249" s="67"/>
      <c r="F249" s="76"/>
      <c r="G249" s="76"/>
      <c r="H249" s="73"/>
    </row>
    <row r="250" spans="1:8" ht="15" customHeight="1">
      <c r="A250" s="77" t="s">
        <v>119</v>
      </c>
      <c r="B250" s="69"/>
      <c r="C250" s="71"/>
      <c r="D250" s="64">
        <v>1</v>
      </c>
      <c r="E250" s="71" t="s">
        <v>1</v>
      </c>
      <c r="F250" s="16"/>
      <c r="G250" s="16"/>
      <c r="H250" s="72"/>
    </row>
    <row r="251" spans="1:8" ht="15" customHeight="1">
      <c r="A251" s="80"/>
      <c r="B251" s="75"/>
      <c r="C251" s="67"/>
      <c r="D251" s="126"/>
      <c r="E251" s="73"/>
      <c r="F251" s="81"/>
      <c r="G251" s="54"/>
      <c r="H251" s="67"/>
    </row>
    <row r="252" spans="1:8" ht="15" customHeight="1">
      <c r="A252" s="77" t="s">
        <v>120</v>
      </c>
      <c r="B252" s="82"/>
      <c r="C252" s="71"/>
      <c r="D252" s="64">
        <v>1</v>
      </c>
      <c r="E252" s="71" t="s">
        <v>1</v>
      </c>
      <c r="F252" s="16"/>
      <c r="G252" s="16"/>
      <c r="H252" s="72"/>
    </row>
    <row r="253" spans="1:8" ht="15" customHeight="1">
      <c r="A253" s="80"/>
      <c r="B253" s="75"/>
      <c r="C253" s="73"/>
      <c r="D253" s="126"/>
      <c r="E253" s="73"/>
      <c r="F253" s="81"/>
      <c r="G253" s="76"/>
      <c r="H253" s="73"/>
    </row>
    <row r="254" spans="1:8" ht="15" customHeight="1">
      <c r="A254" s="77" t="s">
        <v>121</v>
      </c>
      <c r="B254" s="82"/>
      <c r="C254" s="71"/>
      <c r="D254" s="64">
        <v>1</v>
      </c>
      <c r="E254" s="71" t="s">
        <v>1</v>
      </c>
      <c r="F254" s="16"/>
      <c r="G254" s="16"/>
      <c r="H254" s="72"/>
    </row>
    <row r="255" spans="1:8" ht="15" customHeight="1">
      <c r="A255" s="80"/>
      <c r="B255" s="83"/>
      <c r="C255" s="67"/>
      <c r="D255" s="66"/>
      <c r="E255" s="73"/>
      <c r="F255" s="54"/>
      <c r="G255" s="54"/>
      <c r="H255" s="67"/>
    </row>
    <row r="256" spans="1:8" ht="15" customHeight="1">
      <c r="A256" s="77" t="s">
        <v>21</v>
      </c>
      <c r="B256" s="82"/>
      <c r="C256" s="71"/>
      <c r="D256" s="70"/>
      <c r="E256" s="71"/>
      <c r="F256" s="16"/>
      <c r="G256" s="84"/>
      <c r="H256" s="85"/>
    </row>
  </sheetData>
  <sheetProtection/>
  <mergeCells count="3">
    <mergeCell ref="A23:A24"/>
    <mergeCell ref="A25:A26"/>
    <mergeCell ref="A235:A236"/>
  </mergeCells>
  <printOptions horizontalCentered="1" vertic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  <rowBreaks count="6" manualBreakCount="6">
    <brk id="36" max="255" man="1"/>
    <brk id="72" max="255" man="1"/>
    <brk id="108" max="255" man="1"/>
    <brk id="144" max="255" man="1"/>
    <brk id="180" max="255" man="1"/>
    <brk id="2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FRON201706(Udc03)</dc:creator>
  <cp:keywords/>
  <dc:description/>
  <cp:lastModifiedBy>Windows ユーザー</cp:lastModifiedBy>
  <cp:lastPrinted>2019-08-30T01:58:25Z</cp:lastPrinted>
  <dcterms:modified xsi:type="dcterms:W3CDTF">2019-08-30T01:58:43Z</dcterms:modified>
  <cp:category/>
  <cp:version/>
  <cp:contentType/>
  <cp:contentStatus/>
</cp:coreProperties>
</file>